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3715" windowHeight="11325" activeTab="4"/>
  </bookViews>
  <sheets>
    <sheet name="common" sheetId="1" r:id="rId1"/>
    <sheet name="sd card" sheetId="2" r:id="rId2"/>
    <sheet name="Tabelle3" sheetId="3" r:id="rId3"/>
    <sheet name="NEWBUS" sheetId="4" r:id="rId4"/>
    <sheet name="NEWBUS_PORTS" sheetId="5" r:id="rId5"/>
  </sheets>
  <calcPr calcId="145621"/>
</workbook>
</file>

<file path=xl/calcChain.xml><?xml version="1.0" encoding="utf-8"?>
<calcChain xmlns="http://schemas.openxmlformats.org/spreadsheetml/2006/main">
  <c r="K28" i="4" l="1"/>
  <c r="J28" i="4"/>
  <c r="I28" i="4"/>
  <c r="H28" i="4"/>
  <c r="J30" i="1" l="1"/>
  <c r="I30" i="1"/>
  <c r="J29" i="1"/>
  <c r="I29" i="1"/>
  <c r="E21" i="1"/>
  <c r="E22" i="1" s="1"/>
  <c r="E20" i="1"/>
  <c r="F20" i="1" s="1"/>
  <c r="F19" i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2" i="1"/>
  <c r="F12" i="1" s="1"/>
  <c r="I4" i="1"/>
  <c r="I3" i="1"/>
  <c r="E9" i="1"/>
  <c r="F22" i="1" l="1"/>
  <c r="E23" i="1"/>
  <c r="F2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2" i="1"/>
  <c r="E24" i="1" l="1"/>
  <c r="F23" i="1"/>
  <c r="L39" i="1"/>
  <c r="L40" i="1"/>
  <c r="L41" i="1"/>
  <c r="L42" i="1"/>
  <c r="L43" i="1"/>
  <c r="L44" i="1"/>
  <c r="L38" i="1"/>
  <c r="E25" i="1" l="1"/>
  <c r="F24" i="1"/>
  <c r="F25" i="1" l="1"/>
  <c r="E26" i="1"/>
  <c r="F26" i="1" l="1"/>
  <c r="E27" i="1"/>
  <c r="E28" i="1" l="1"/>
  <c r="F27" i="1"/>
  <c r="F28" i="1" l="1"/>
  <c r="E29" i="1"/>
  <c r="E30" i="1" l="1"/>
  <c r="F29" i="1"/>
  <c r="F30" i="1" l="1"/>
</calcChain>
</file>

<file path=xl/sharedStrings.xml><?xml version="1.0" encoding="utf-8"?>
<sst xmlns="http://schemas.openxmlformats.org/spreadsheetml/2006/main" count="794" uniqueCount="200">
  <si>
    <t>bus port struct</t>
  </si>
  <si>
    <t>name</t>
  </si>
  <si>
    <t>bits</t>
  </si>
  <si>
    <t>data</t>
  </si>
  <si>
    <t>max devices</t>
  </si>
  <si>
    <t>address</t>
  </si>
  <si>
    <t>device</t>
  </si>
  <si>
    <t>dmode</t>
  </si>
  <si>
    <t>we</t>
  </si>
  <si>
    <t>total</t>
  </si>
  <si>
    <t>implemented</t>
  </si>
  <si>
    <t>id dec</t>
  </si>
  <si>
    <t>id hex</t>
  </si>
  <si>
    <t>access width</t>
  </si>
  <si>
    <t>address low</t>
  </si>
  <si>
    <t>address high</t>
  </si>
  <si>
    <t>SRAM</t>
  </si>
  <si>
    <t>y</t>
  </si>
  <si>
    <t>16/32</t>
  </si>
  <si>
    <t>FLASH</t>
  </si>
  <si>
    <t>SDRAM</t>
  </si>
  <si>
    <t>D</t>
  </si>
  <si>
    <t>VIDEO</t>
  </si>
  <si>
    <t>C</t>
  </si>
  <si>
    <t>UCORE</t>
  </si>
  <si>
    <t>B</t>
  </si>
  <si>
    <t>SD CARD (CTRL)</t>
  </si>
  <si>
    <t>A</t>
  </si>
  <si>
    <t>SD CARD (DATA)</t>
  </si>
  <si>
    <t>9</t>
  </si>
  <si>
    <t>-</t>
  </si>
  <si>
    <t>8</t>
  </si>
  <si>
    <t>7</t>
  </si>
  <si>
    <t>6</t>
  </si>
  <si>
    <t>5</t>
  </si>
  <si>
    <t>4</t>
  </si>
  <si>
    <t>3</t>
  </si>
  <si>
    <t>2</t>
  </si>
  <si>
    <t>1</t>
  </si>
  <si>
    <t>0</t>
  </si>
  <si>
    <t>recive from -&gt;</t>
  </si>
  <si>
    <t>Port cnt</t>
  </si>
  <si>
    <t>max megawords per device</t>
  </si>
  <si>
    <t>$a0000000</t>
  </si>
  <si>
    <t>read</t>
  </si>
  <si>
    <t>write</t>
  </si>
  <si>
    <t>Address</t>
  </si>
  <si>
    <t>f</t>
  </si>
  <si>
    <t>e</t>
  </si>
  <si>
    <t>d</t>
  </si>
  <si>
    <t>c</t>
  </si>
  <si>
    <t>b</t>
  </si>
  <si>
    <t>a</t>
  </si>
  <si>
    <t>RC</t>
  </si>
  <si>
    <t>RO</t>
  </si>
  <si>
    <t>RE</t>
  </si>
  <si>
    <t>SP</t>
  </si>
  <si>
    <t>SP = 1 then send in progress</t>
  </si>
  <si>
    <t>WC</t>
  </si>
  <si>
    <t>RM</t>
  </si>
  <si>
    <t>RR</t>
  </si>
  <si>
    <t>SS</t>
  </si>
  <si>
    <t>D = send cmd 5..0</t>
  </si>
  <si>
    <t>CMD</t>
  </si>
  <si>
    <t>RE = recive error</t>
  </si>
  <si>
    <t>SS = start send</t>
  </si>
  <si>
    <t>RO = recive ok</t>
  </si>
  <si>
    <t>RR = recive reset</t>
  </si>
  <si>
    <t>RC = recive comand</t>
  </si>
  <si>
    <t>RM = set recive 48/136</t>
  </si>
  <si>
    <t>WC = write clock edges (see 8..15)</t>
  </si>
  <si>
    <t>EC</t>
  </si>
  <si>
    <t>C = calculated CRC7 / EC = expected CRC7</t>
  </si>
  <si>
    <t>argument 127..112 (136 bit mode)</t>
  </si>
  <si>
    <t>Send cmd argument 31..16</t>
  </si>
  <si>
    <t>Argument 31..16 (48 bit mode)</t>
  </si>
  <si>
    <t>argument 111..96 (136 bit mode)</t>
  </si>
  <si>
    <t>Send cmd argument 15..0</t>
  </si>
  <si>
    <t>Argument 15..0 (48 bit mode)</t>
  </si>
  <si>
    <t>Argument 95..80 (136 bit mode)</t>
  </si>
  <si>
    <t>Argument 79..64 (136 bit mode)</t>
  </si>
  <si>
    <t>Argument 63..48 (136 bit mode)</t>
  </si>
  <si>
    <t>Argument 47..32 (136 bit mode)</t>
  </si>
  <si>
    <t>dummy write reg</t>
  </si>
  <si>
    <t>Argument 31..16 (136 bit mode)</t>
  </si>
  <si>
    <t>prg_clk_msk</t>
  </si>
  <si>
    <t>CLK</t>
  </si>
  <si>
    <t>prg_clk_edge_cmp_down</t>
  </si>
  <si>
    <t>10</t>
  </si>
  <si>
    <t>prg_clk_edge_cmp_up</t>
  </si>
  <si>
    <t>11</t>
  </si>
  <si>
    <t>prg_clk_write_edge_cmp</t>
  </si>
  <si>
    <t>12</t>
  </si>
  <si>
    <t>prg_clk_read_edge_cmp</t>
  </si>
  <si>
    <t>CW1</t>
  </si>
  <si>
    <t>CW2</t>
  </si>
  <si>
    <t>CW3</t>
  </si>
  <si>
    <t>CW4</t>
  </si>
  <si>
    <t>E1</t>
  </si>
  <si>
    <t>E2</t>
  </si>
  <si>
    <t>E3</t>
  </si>
  <si>
    <t>E4</t>
  </si>
  <si>
    <t>CF1</t>
  </si>
  <si>
    <t>CF2</t>
  </si>
  <si>
    <t>CF3</t>
  </si>
  <si>
    <t>CF4</t>
  </si>
  <si>
    <t>CFX = finish without fail</t>
  </si>
  <si>
    <t>EB</t>
  </si>
  <si>
    <t>RR = reciver reset (start if new datas come in)</t>
  </si>
  <si>
    <t>DATA IN</t>
  </si>
  <si>
    <t xml:space="preserve">EX = error </t>
  </si>
  <si>
    <t>EB = enable burst</t>
  </si>
  <si>
    <t>CWX = CRC fails</t>
  </si>
  <si>
    <t>BR</t>
  </si>
  <si>
    <t>BR = Block successfull readed D1</t>
  </si>
  <si>
    <t>BL</t>
  </si>
  <si>
    <t>BL = Block length in bit</t>
  </si>
  <si>
    <t>BR = Block successfull readed D2</t>
  </si>
  <si>
    <t>Burst to address low</t>
  </si>
  <si>
    <t>13</t>
  </si>
  <si>
    <t>BR = Block successfull readed D3</t>
  </si>
  <si>
    <t>Burst to address high</t>
  </si>
  <si>
    <t>14</t>
  </si>
  <si>
    <t>BR = Block successfull readed D4</t>
  </si>
  <si>
    <t>15</t>
  </si>
  <si>
    <t>MFU</t>
  </si>
  <si>
    <t>MFU = fifo usage D1</t>
  </si>
  <si>
    <t>16</t>
  </si>
  <si>
    <t>MFU = fifo usage D2</t>
  </si>
  <si>
    <t>17</t>
  </si>
  <si>
    <t>MFU = fifo usage D3</t>
  </si>
  <si>
    <t>18</t>
  </si>
  <si>
    <t>MFU = fifo usage D4</t>
  </si>
  <si>
    <t>Argument 15..0 (136 bit mode) /</t>
  </si>
  <si>
    <t>bit 0 is ever 0 because only 126 bit</t>
  </si>
  <si>
    <t>hex</t>
  </si>
  <si>
    <t>PRE</t>
  </si>
  <si>
    <t>N</t>
  </si>
  <si>
    <t>ARG</t>
  </si>
  <si>
    <t>CRC</t>
  </si>
  <si>
    <t>Z</t>
  </si>
  <si>
    <t>.</t>
  </si>
  <si>
    <t>126</t>
  </si>
  <si>
    <t>CRC7</t>
  </si>
  <si>
    <t>component clk</t>
  </si>
  <si>
    <t>100 MHz</t>
  </si>
  <si>
    <t>length (words (16Bit))</t>
  </si>
  <si>
    <t>125 MHz</t>
  </si>
  <si>
    <t>106,481 MHz</t>
  </si>
  <si>
    <t>HCORE 1 (INSTR)</t>
  </si>
  <si>
    <t>HCORE 1 (DATA)</t>
  </si>
  <si>
    <t>HCORE 2 (INSTR)</t>
  </si>
  <si>
    <t>HCORE 2 (DATA)</t>
  </si>
  <si>
    <t>HCORE 3 (INSTR)</t>
  </si>
  <si>
    <t>HCORE 3 (DATA)</t>
  </si>
  <si>
    <t>HCORE 4 (INSTR)</t>
  </si>
  <si>
    <t>HCORE 4 (DATA)</t>
  </si>
  <si>
    <t>HCORE 5 (INSTR)</t>
  </si>
  <si>
    <t>HCORE 5 (DATA)</t>
  </si>
  <si>
    <t>HCORE 6 (INSTR)</t>
  </si>
  <si>
    <t>HCORE 6 (DATA)</t>
  </si>
  <si>
    <t>no hcore</t>
  </si>
  <si>
    <t>experimental</t>
  </si>
  <si>
    <t>SDCARDCTRL</t>
  </si>
  <si>
    <t>out</t>
  </si>
  <si>
    <t>ID (UPPER 4)</t>
  </si>
  <si>
    <t>in</t>
  </si>
  <si>
    <t>SDCTRL</t>
  </si>
  <si>
    <t>SDDATA</t>
  </si>
  <si>
    <t>Master</t>
  </si>
  <si>
    <t>Slaves</t>
  </si>
  <si>
    <t>HCOREX_INST</t>
  </si>
  <si>
    <t>HCOREX_DATA</t>
  </si>
  <si>
    <t>dualclock fifo</t>
  </si>
  <si>
    <t>wrreq</t>
  </si>
  <si>
    <t>wrclk</t>
  </si>
  <si>
    <t>rdreq</t>
  </si>
  <si>
    <t>rdclk</t>
  </si>
  <si>
    <t>wrusedw</t>
  </si>
  <si>
    <t>q</t>
  </si>
  <si>
    <t>rdmepty</t>
  </si>
  <si>
    <t>ucore send</t>
  </si>
  <si>
    <t>ext_send_data</t>
  </si>
  <si>
    <t>ext_send_address</t>
  </si>
  <si>
    <t>ext_send_we</t>
  </si>
  <si>
    <t>ext_send_busy</t>
  </si>
  <si>
    <t>ext_send_wrreq</t>
  </si>
  <si>
    <t>full</t>
  </si>
  <si>
    <t>(full)</t>
  </si>
  <si>
    <t>adr f</t>
  </si>
  <si>
    <t>ade e</t>
  </si>
  <si>
    <t>&lt;- or off all fifos full</t>
  </si>
  <si>
    <t>ext_send_dmode</t>
  </si>
  <si>
    <t>busy (empty)</t>
  </si>
  <si>
    <t>sram</t>
  </si>
  <si>
    <t>flash</t>
  </si>
  <si>
    <t>ucore recive</t>
  </si>
  <si>
    <t>ext_recive_data</t>
  </si>
  <si>
    <t>ext_recive_busy</t>
  </si>
  <si>
    <t>ext_recive_ack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</si>
</sst>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sz val="8"/>
      <color theme="1"/>
      <name val="Courier New"/>
      <family val="3"/>
    </font>
    <font>
      <b/>
      <sz val="8"/>
      <color theme="1"/>
      <name val="Courier New"/>
      <family val="3"/>
    </font>
    <font>
      <sz val="10"/>
      <name val="Courier New"/>
      <family val="3"/>
    </font>
    <font>
      <i/>
      <sz val="10"/>
      <color theme="2" tint="-0.499984740745262"/>
      <name val="Courier New"/>
      <family val="3"/>
    </font>
    <font>
      <sz val="6"/>
      <color theme="1"/>
      <name val="Courier New"/>
      <family val="3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1" fillId="0" borderId="1" xfId="0" applyFont="1" applyBorder="1"/>
    <xf numFmtId="0" fontId="1" fillId="0" borderId="10" xfId="0" applyFont="1" applyBorder="1"/>
    <xf numFmtId="0" fontId="2" fillId="0" borderId="0" xfId="0" applyFont="1"/>
    <xf numFmtId="0" fontId="2" fillId="0" borderId="5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8" xfId="0" applyFont="1" applyBorder="1"/>
    <xf numFmtId="0" fontId="2" fillId="0" borderId="8" xfId="0" applyFont="1" applyBorder="1" applyAlignment="1">
      <alignment horizontal="left"/>
    </xf>
    <xf numFmtId="0" fontId="2" fillId="0" borderId="13" xfId="0" applyFont="1" applyBorder="1"/>
    <xf numFmtId="0" fontId="2" fillId="0" borderId="10" xfId="0" applyFont="1" applyBorder="1"/>
    <xf numFmtId="0" fontId="2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left"/>
    </xf>
    <xf numFmtId="0" fontId="3" fillId="0" borderId="14" xfId="0" applyFont="1" applyBorder="1"/>
    <xf numFmtId="0" fontId="4" fillId="0" borderId="0" xfId="0" applyFont="1" applyBorder="1"/>
    <xf numFmtId="0" fontId="4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3" fillId="0" borderId="14" xfId="0" applyFont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/>
    </xf>
    <xf numFmtId="0" fontId="3" fillId="0" borderId="15" xfId="0" applyFont="1" applyBorder="1"/>
    <xf numFmtId="0" fontId="3" fillId="0" borderId="10" xfId="0" applyFont="1" applyBorder="1"/>
    <xf numFmtId="0" fontId="3" fillId="0" borderId="15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4" fillId="0" borderId="11" xfId="0" applyFont="1" applyBorder="1"/>
    <xf numFmtId="0" fontId="4" fillId="0" borderId="6" xfId="0" applyFont="1" applyBorder="1"/>
    <xf numFmtId="0" fontId="0" fillId="0" borderId="14" xfId="0" applyBorder="1"/>
    <xf numFmtId="0" fontId="0" fillId="0" borderId="15" xfId="0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5" xfId="0" applyFont="1" applyBorder="1"/>
    <xf numFmtId="0" fontId="6" fillId="0" borderId="7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quotePrefix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4"/>
  <sheetViews>
    <sheetView topLeftCell="A7" workbookViewId="0">
      <selection activeCell="B44" sqref="B44"/>
    </sheetView>
  </sheetViews>
  <sheetFormatPr baseColWidth="10" defaultColWidth="11.42578125" defaultRowHeight="13.5" x14ac:dyDescent="0.25"/>
  <cols>
    <col min="1" max="1" width="11.42578125" style="92"/>
    <col min="2" max="2" width="25.7109375" style="6" customWidth="1"/>
    <col min="3" max="3" width="17" style="6" customWidth="1"/>
    <col min="4" max="4" width="17" style="6" hidden="1" customWidth="1"/>
    <col min="5" max="5" width="16.28515625" style="6" customWidth="1"/>
    <col min="6" max="6" width="11.42578125" style="6"/>
    <col min="7" max="7" width="18.140625" style="6" customWidth="1"/>
    <col min="8" max="8" width="29.85546875" style="6" customWidth="1"/>
    <col min="9" max="9" width="19.42578125" style="6" customWidth="1"/>
    <col min="10" max="10" width="15.140625" style="6" customWidth="1"/>
    <col min="11" max="11" width="22.28515625" style="6" customWidth="1"/>
    <col min="12" max="16384" width="11.42578125" style="6"/>
  </cols>
  <sheetData>
    <row r="2" spans="2:11" x14ac:dyDescent="0.25">
      <c r="B2" s="4" t="s">
        <v>0</v>
      </c>
      <c r="C2" s="4" t="s">
        <v>1</v>
      </c>
      <c r="D2" s="5"/>
      <c r="E2" s="5" t="s">
        <v>2</v>
      </c>
    </row>
    <row r="3" spans="2:11" x14ac:dyDescent="0.25">
      <c r="B3" s="7"/>
      <c r="C3" s="8" t="s">
        <v>3</v>
      </c>
      <c r="D3" s="9"/>
      <c r="E3" s="9">
        <v>32</v>
      </c>
      <c r="H3" s="6" t="s">
        <v>4</v>
      </c>
      <c r="I3" s="6">
        <f>POWER(2,E5)</f>
        <v>64</v>
      </c>
    </row>
    <row r="4" spans="2:11" x14ac:dyDescent="0.25">
      <c r="B4" s="7"/>
      <c r="C4" s="8" t="s">
        <v>5</v>
      </c>
      <c r="D4" s="9"/>
      <c r="E4" s="9">
        <v>26</v>
      </c>
      <c r="H4" s="6" t="s">
        <v>42</v>
      </c>
      <c r="I4" s="6">
        <f>POWER(2,E4)/1048576</f>
        <v>64</v>
      </c>
    </row>
    <row r="5" spans="2:11" x14ac:dyDescent="0.25">
      <c r="B5" s="7"/>
      <c r="C5" s="8" t="s">
        <v>6</v>
      </c>
      <c r="D5" s="9"/>
      <c r="E5" s="9">
        <v>6</v>
      </c>
    </row>
    <row r="6" spans="2:11" x14ac:dyDescent="0.25">
      <c r="B6" s="7"/>
      <c r="C6" s="8" t="s">
        <v>7</v>
      </c>
      <c r="D6" s="9"/>
      <c r="E6" s="9">
        <v>1</v>
      </c>
    </row>
    <row r="7" spans="2:11" x14ac:dyDescent="0.25">
      <c r="B7" s="7"/>
      <c r="C7" s="8" t="s">
        <v>8</v>
      </c>
      <c r="D7" s="9"/>
      <c r="E7" s="9">
        <v>1</v>
      </c>
    </row>
    <row r="8" spans="2:11" x14ac:dyDescent="0.25">
      <c r="B8" s="7"/>
      <c r="C8" s="8"/>
      <c r="D8" s="9"/>
      <c r="E8" s="9"/>
    </row>
    <row r="9" spans="2:11" x14ac:dyDescent="0.25">
      <c r="B9" s="10"/>
      <c r="C9" s="11" t="s">
        <v>9</v>
      </c>
      <c r="D9" s="12"/>
      <c r="E9" s="12">
        <f>SUM(E3:E7)</f>
        <v>66</v>
      </c>
    </row>
    <row r="11" spans="2:11" x14ac:dyDescent="0.25">
      <c r="B11" s="4" t="s">
        <v>1</v>
      </c>
      <c r="C11" s="4" t="s">
        <v>10</v>
      </c>
      <c r="D11" s="4"/>
      <c r="E11" s="4" t="s">
        <v>11</v>
      </c>
      <c r="F11" s="4" t="s">
        <v>12</v>
      </c>
      <c r="G11" s="4" t="s">
        <v>13</v>
      </c>
      <c r="H11" s="4" t="s">
        <v>146</v>
      </c>
      <c r="I11" s="4" t="s">
        <v>14</v>
      </c>
      <c r="J11" s="4" t="s">
        <v>15</v>
      </c>
      <c r="K11" s="18" t="s">
        <v>144</v>
      </c>
    </row>
    <row r="12" spans="2:11" x14ac:dyDescent="0.25">
      <c r="B12" s="7" t="s">
        <v>16</v>
      </c>
      <c r="C12" s="13" t="s">
        <v>17</v>
      </c>
      <c r="D12" s="14">
        <v>15</v>
      </c>
      <c r="E12" s="6">
        <f>D12*4</f>
        <v>60</v>
      </c>
      <c r="F12" s="13" t="str">
        <f t="shared" ref="F12:F30" si="0">DEC2HEX(E12)</f>
        <v>3C</v>
      </c>
      <c r="G12" s="84" t="s">
        <v>18</v>
      </c>
      <c r="H12" s="88">
        <v>1048576</v>
      </c>
      <c r="I12" s="84" t="str">
        <f t="shared" ref="I12:I30" si="1">IF(H12=0,"-",DEC2HEX(D12*(2^28)))</f>
        <v>F0000000</v>
      </c>
      <c r="J12" s="85" t="str">
        <f t="shared" ref="J12:J30" si="2">IF(H12=0,"-",DEC2HEX(D12*(2^28)+H12-1))</f>
        <v>F00FFFFF</v>
      </c>
      <c r="K12" s="85" t="s">
        <v>145</v>
      </c>
    </row>
    <row r="13" spans="2:11" x14ac:dyDescent="0.25">
      <c r="B13" s="7" t="s">
        <v>19</v>
      </c>
      <c r="C13" s="13" t="s">
        <v>17</v>
      </c>
      <c r="D13" s="14">
        <v>14</v>
      </c>
      <c r="E13" s="6">
        <f t="shared" ref="E13:E18" si="3">D13*4</f>
        <v>56</v>
      </c>
      <c r="F13" s="13" t="str">
        <f t="shared" si="0"/>
        <v>38</v>
      </c>
      <c r="G13" s="84" t="s">
        <v>18</v>
      </c>
      <c r="H13" s="88">
        <v>4194304</v>
      </c>
      <c r="I13" s="84" t="str">
        <f t="shared" si="1"/>
        <v>E0000000</v>
      </c>
      <c r="J13" s="85" t="str">
        <f t="shared" si="2"/>
        <v>E03FFFFF</v>
      </c>
      <c r="K13" s="85" t="s">
        <v>145</v>
      </c>
    </row>
    <row r="14" spans="2:11" x14ac:dyDescent="0.25">
      <c r="B14" s="7" t="s">
        <v>20</v>
      </c>
      <c r="C14" s="13" t="s">
        <v>17</v>
      </c>
      <c r="D14" s="14">
        <v>13</v>
      </c>
      <c r="E14" s="6">
        <f t="shared" si="3"/>
        <v>52</v>
      </c>
      <c r="F14" s="13" t="str">
        <f t="shared" si="0"/>
        <v>34</v>
      </c>
      <c r="G14" s="84" t="s">
        <v>18</v>
      </c>
      <c r="H14" s="88">
        <v>67108864</v>
      </c>
      <c r="I14" s="84" t="str">
        <f t="shared" si="1"/>
        <v>D0000000</v>
      </c>
      <c r="J14" s="85" t="str">
        <f t="shared" si="2"/>
        <v>D3FFFFFF</v>
      </c>
      <c r="K14" s="85" t="s">
        <v>147</v>
      </c>
    </row>
    <row r="15" spans="2:11" x14ac:dyDescent="0.25">
      <c r="B15" s="7" t="s">
        <v>22</v>
      </c>
      <c r="C15" s="13" t="s">
        <v>17</v>
      </c>
      <c r="D15" s="14">
        <v>12</v>
      </c>
      <c r="E15" s="6">
        <f t="shared" si="3"/>
        <v>48</v>
      </c>
      <c r="F15" s="13" t="str">
        <f t="shared" si="0"/>
        <v>30</v>
      </c>
      <c r="G15" s="84">
        <v>32</v>
      </c>
      <c r="H15" s="88"/>
      <c r="I15" s="84" t="str">
        <f t="shared" si="1"/>
        <v>-</v>
      </c>
      <c r="J15" s="85" t="str">
        <f t="shared" si="2"/>
        <v>-</v>
      </c>
      <c r="K15" s="85" t="s">
        <v>148</v>
      </c>
    </row>
    <row r="16" spans="2:11" x14ac:dyDescent="0.25">
      <c r="B16" s="7" t="s">
        <v>24</v>
      </c>
      <c r="C16" s="13" t="s">
        <v>17</v>
      </c>
      <c r="D16" s="14">
        <v>11</v>
      </c>
      <c r="E16" s="6">
        <f t="shared" si="3"/>
        <v>44</v>
      </c>
      <c r="F16" s="13" t="str">
        <f t="shared" si="0"/>
        <v>2C</v>
      </c>
      <c r="G16" s="84">
        <v>16</v>
      </c>
      <c r="H16" s="88"/>
      <c r="I16" s="84" t="str">
        <f t="shared" si="1"/>
        <v>-</v>
      </c>
      <c r="J16" s="85" t="str">
        <f t="shared" si="2"/>
        <v>-</v>
      </c>
      <c r="K16" s="85" t="s">
        <v>148</v>
      </c>
    </row>
    <row r="17" spans="1:11" x14ac:dyDescent="0.25">
      <c r="B17" s="7" t="s">
        <v>26</v>
      </c>
      <c r="C17" s="13" t="s">
        <v>17</v>
      </c>
      <c r="D17" s="14">
        <v>10</v>
      </c>
      <c r="E17" s="6">
        <f t="shared" si="3"/>
        <v>40</v>
      </c>
      <c r="F17" s="13" t="str">
        <f t="shared" si="0"/>
        <v>28</v>
      </c>
      <c r="G17" s="84">
        <v>16</v>
      </c>
      <c r="H17" s="88">
        <v>32</v>
      </c>
      <c r="I17" s="84" t="str">
        <f t="shared" si="1"/>
        <v>A0000000</v>
      </c>
      <c r="J17" s="85" t="str">
        <f t="shared" si="2"/>
        <v>A000001F</v>
      </c>
      <c r="K17" s="85" t="s">
        <v>145</v>
      </c>
    </row>
    <row r="18" spans="1:11" x14ac:dyDescent="0.25">
      <c r="B18" s="7" t="s">
        <v>28</v>
      </c>
      <c r="C18" s="13" t="s">
        <v>17</v>
      </c>
      <c r="D18" s="14">
        <v>10</v>
      </c>
      <c r="E18" s="6">
        <f t="shared" si="3"/>
        <v>40</v>
      </c>
      <c r="F18" s="13" t="str">
        <f t="shared" si="0"/>
        <v>28</v>
      </c>
      <c r="G18" s="84">
        <v>16</v>
      </c>
      <c r="H18" s="88">
        <v>0</v>
      </c>
      <c r="I18" s="84" t="str">
        <f t="shared" si="1"/>
        <v>-</v>
      </c>
      <c r="J18" s="85" t="str">
        <f t="shared" si="2"/>
        <v>-</v>
      </c>
      <c r="K18" s="85" t="s">
        <v>145</v>
      </c>
    </row>
    <row r="19" spans="1:11" x14ac:dyDescent="0.25">
      <c r="A19" s="92" t="s">
        <v>162</v>
      </c>
      <c r="B19" s="90" t="s">
        <v>149</v>
      </c>
      <c r="C19" s="13" t="s">
        <v>17</v>
      </c>
      <c r="D19" s="14">
        <v>9</v>
      </c>
      <c r="E19" s="6">
        <v>31</v>
      </c>
      <c r="F19" s="13" t="str">
        <f t="shared" si="0"/>
        <v>1F</v>
      </c>
      <c r="G19" s="84" t="s">
        <v>18</v>
      </c>
      <c r="H19" s="88"/>
      <c r="I19" s="84" t="str">
        <f t="shared" si="1"/>
        <v>-</v>
      </c>
      <c r="J19" s="85" t="str">
        <f t="shared" si="2"/>
        <v>-</v>
      </c>
      <c r="K19" s="85" t="s">
        <v>148</v>
      </c>
    </row>
    <row r="20" spans="1:11" x14ac:dyDescent="0.25">
      <c r="B20" s="90" t="s">
        <v>150</v>
      </c>
      <c r="C20" s="13" t="s">
        <v>17</v>
      </c>
      <c r="D20" s="14">
        <v>8</v>
      </c>
      <c r="E20" s="6">
        <f>E19-1</f>
        <v>30</v>
      </c>
      <c r="F20" s="13" t="str">
        <f t="shared" si="0"/>
        <v>1E</v>
      </c>
      <c r="G20" s="84" t="s">
        <v>18</v>
      </c>
      <c r="H20" s="88"/>
      <c r="I20" s="84" t="str">
        <f t="shared" si="1"/>
        <v>-</v>
      </c>
      <c r="J20" s="85" t="str">
        <f t="shared" si="2"/>
        <v>-</v>
      </c>
      <c r="K20" s="85" t="s">
        <v>148</v>
      </c>
    </row>
    <row r="21" spans="1:11" x14ac:dyDescent="0.25">
      <c r="B21" s="90" t="s">
        <v>151</v>
      </c>
      <c r="C21" s="13" t="s">
        <v>17</v>
      </c>
      <c r="D21" s="14">
        <v>7</v>
      </c>
      <c r="E21" s="6">
        <f t="shared" ref="E21:E28" si="4">E20-1</f>
        <v>29</v>
      </c>
      <c r="F21" s="13" t="str">
        <f t="shared" si="0"/>
        <v>1D</v>
      </c>
      <c r="G21" s="84" t="s">
        <v>18</v>
      </c>
      <c r="H21" s="88"/>
      <c r="I21" s="84" t="str">
        <f t="shared" si="1"/>
        <v>-</v>
      </c>
      <c r="J21" s="85" t="str">
        <f t="shared" si="2"/>
        <v>-</v>
      </c>
      <c r="K21" s="85" t="s">
        <v>148</v>
      </c>
    </row>
    <row r="22" spans="1:11" x14ac:dyDescent="0.25">
      <c r="B22" s="90" t="s">
        <v>152</v>
      </c>
      <c r="C22" s="13" t="s">
        <v>17</v>
      </c>
      <c r="D22" s="14">
        <v>6</v>
      </c>
      <c r="E22" s="6">
        <f t="shared" si="4"/>
        <v>28</v>
      </c>
      <c r="F22" s="13" t="str">
        <f t="shared" si="0"/>
        <v>1C</v>
      </c>
      <c r="G22" s="84" t="s">
        <v>18</v>
      </c>
      <c r="H22" s="88"/>
      <c r="I22" s="84" t="str">
        <f t="shared" si="1"/>
        <v>-</v>
      </c>
      <c r="J22" s="85" t="str">
        <f t="shared" si="2"/>
        <v>-</v>
      </c>
      <c r="K22" s="85" t="s">
        <v>148</v>
      </c>
    </row>
    <row r="23" spans="1:11" x14ac:dyDescent="0.25">
      <c r="B23" s="90" t="s">
        <v>153</v>
      </c>
      <c r="C23" s="13" t="s">
        <v>17</v>
      </c>
      <c r="D23" s="14">
        <v>5</v>
      </c>
      <c r="E23" s="6">
        <f t="shared" si="4"/>
        <v>27</v>
      </c>
      <c r="F23" s="13" t="str">
        <f t="shared" si="0"/>
        <v>1B</v>
      </c>
      <c r="G23" s="84" t="s">
        <v>18</v>
      </c>
      <c r="H23" s="88"/>
      <c r="I23" s="84" t="str">
        <f t="shared" si="1"/>
        <v>-</v>
      </c>
      <c r="J23" s="85" t="str">
        <f t="shared" si="2"/>
        <v>-</v>
      </c>
      <c r="K23" s="85" t="s">
        <v>148</v>
      </c>
    </row>
    <row r="24" spans="1:11" x14ac:dyDescent="0.25">
      <c r="B24" s="90" t="s">
        <v>154</v>
      </c>
      <c r="C24" s="13" t="s">
        <v>17</v>
      </c>
      <c r="D24" s="14">
        <v>4</v>
      </c>
      <c r="E24" s="6">
        <f t="shared" si="4"/>
        <v>26</v>
      </c>
      <c r="F24" s="13" t="str">
        <f t="shared" si="0"/>
        <v>1A</v>
      </c>
      <c r="G24" s="84" t="s">
        <v>18</v>
      </c>
      <c r="H24" s="88"/>
      <c r="I24" s="84" t="str">
        <f t="shared" si="1"/>
        <v>-</v>
      </c>
      <c r="J24" s="85" t="str">
        <f t="shared" si="2"/>
        <v>-</v>
      </c>
      <c r="K24" s="85" t="s">
        <v>148</v>
      </c>
    </row>
    <row r="25" spans="1:11" x14ac:dyDescent="0.25">
      <c r="B25" s="90" t="s">
        <v>155</v>
      </c>
      <c r="C25" s="13" t="s">
        <v>17</v>
      </c>
      <c r="D25" s="14">
        <v>3</v>
      </c>
      <c r="E25" s="6">
        <f t="shared" si="4"/>
        <v>25</v>
      </c>
      <c r="F25" s="13" t="str">
        <f t="shared" si="0"/>
        <v>19</v>
      </c>
      <c r="G25" s="84" t="s">
        <v>18</v>
      </c>
      <c r="H25" s="88"/>
      <c r="I25" s="84" t="str">
        <f t="shared" si="1"/>
        <v>-</v>
      </c>
      <c r="J25" s="85" t="str">
        <f t="shared" si="2"/>
        <v>-</v>
      </c>
      <c r="K25" s="85" t="s">
        <v>148</v>
      </c>
    </row>
    <row r="26" spans="1:11" x14ac:dyDescent="0.25">
      <c r="B26" s="90" t="s">
        <v>156</v>
      </c>
      <c r="C26" s="13" t="s">
        <v>17</v>
      </c>
      <c r="D26" s="14">
        <v>2</v>
      </c>
      <c r="E26" s="6">
        <f t="shared" si="4"/>
        <v>24</v>
      </c>
      <c r="F26" s="13" t="str">
        <f t="shared" si="0"/>
        <v>18</v>
      </c>
      <c r="G26" s="84" t="s">
        <v>18</v>
      </c>
      <c r="H26" s="88"/>
      <c r="I26" s="84" t="str">
        <f t="shared" si="1"/>
        <v>-</v>
      </c>
      <c r="J26" s="85" t="str">
        <f t="shared" si="2"/>
        <v>-</v>
      </c>
      <c r="K26" s="85" t="s">
        <v>148</v>
      </c>
    </row>
    <row r="27" spans="1:11" x14ac:dyDescent="0.25">
      <c r="B27" s="90" t="s">
        <v>157</v>
      </c>
      <c r="C27" s="13" t="s">
        <v>17</v>
      </c>
      <c r="D27" s="14">
        <v>1</v>
      </c>
      <c r="E27" s="6">
        <f t="shared" si="4"/>
        <v>23</v>
      </c>
      <c r="F27" s="13" t="str">
        <f t="shared" si="0"/>
        <v>17</v>
      </c>
      <c r="G27" s="84" t="s">
        <v>18</v>
      </c>
      <c r="H27" s="88"/>
      <c r="I27" s="84" t="str">
        <f t="shared" si="1"/>
        <v>-</v>
      </c>
      <c r="J27" s="85" t="str">
        <f t="shared" si="2"/>
        <v>-</v>
      </c>
      <c r="K27" s="85" t="s">
        <v>148</v>
      </c>
    </row>
    <row r="28" spans="1:11" x14ac:dyDescent="0.25">
      <c r="B28" s="90" t="s">
        <v>158</v>
      </c>
      <c r="C28" s="13" t="s">
        <v>17</v>
      </c>
      <c r="D28" s="14">
        <v>0</v>
      </c>
      <c r="E28" s="13">
        <f t="shared" si="4"/>
        <v>22</v>
      </c>
      <c r="F28" s="13" t="str">
        <f t="shared" si="0"/>
        <v>16</v>
      </c>
      <c r="G28" s="84" t="s">
        <v>18</v>
      </c>
      <c r="H28" s="88"/>
      <c r="I28" s="84" t="str">
        <f t="shared" si="1"/>
        <v>-</v>
      </c>
      <c r="J28" s="85" t="str">
        <f t="shared" si="2"/>
        <v>-</v>
      </c>
      <c r="K28" s="85" t="s">
        <v>148</v>
      </c>
    </row>
    <row r="29" spans="1:11" x14ac:dyDescent="0.25">
      <c r="B29" s="90" t="s">
        <v>159</v>
      </c>
      <c r="C29" s="13" t="s">
        <v>17</v>
      </c>
      <c r="D29" s="14">
        <v>1</v>
      </c>
      <c r="E29" s="13">
        <f t="shared" ref="E29:E30" si="5">E28-1</f>
        <v>21</v>
      </c>
      <c r="F29" s="13" t="str">
        <f t="shared" si="0"/>
        <v>15</v>
      </c>
      <c r="G29" s="84" t="s">
        <v>18</v>
      </c>
      <c r="H29" s="88"/>
      <c r="I29" s="84" t="str">
        <f t="shared" si="1"/>
        <v>-</v>
      </c>
      <c r="J29" s="85" t="str">
        <f t="shared" si="2"/>
        <v>-</v>
      </c>
      <c r="K29" s="85" t="s">
        <v>148</v>
      </c>
    </row>
    <row r="30" spans="1:11" x14ac:dyDescent="0.25">
      <c r="B30" s="90" t="s">
        <v>160</v>
      </c>
      <c r="C30" s="13" t="s">
        <v>17</v>
      </c>
      <c r="D30" s="14">
        <v>0</v>
      </c>
      <c r="E30" s="13">
        <f t="shared" si="5"/>
        <v>20</v>
      </c>
      <c r="F30" s="13" t="str">
        <f t="shared" si="0"/>
        <v>14</v>
      </c>
      <c r="G30" s="84" t="s">
        <v>18</v>
      </c>
      <c r="H30" s="88"/>
      <c r="I30" s="84" t="str">
        <f t="shared" si="1"/>
        <v>-</v>
      </c>
      <c r="J30" s="85" t="str">
        <f t="shared" si="2"/>
        <v>-</v>
      </c>
      <c r="K30" s="85" t="s">
        <v>148</v>
      </c>
    </row>
    <row r="31" spans="1:11" x14ac:dyDescent="0.25">
      <c r="B31" s="90"/>
      <c r="C31" s="13"/>
      <c r="D31" s="14"/>
      <c r="E31" s="13"/>
      <c r="F31" s="13"/>
      <c r="G31" s="84"/>
      <c r="H31" s="88"/>
      <c r="I31" s="84"/>
      <c r="J31" s="85"/>
      <c r="K31" s="85"/>
    </row>
    <row r="32" spans="1:11" x14ac:dyDescent="0.25">
      <c r="B32" s="90"/>
      <c r="C32" s="13"/>
      <c r="D32" s="14"/>
      <c r="E32" s="13"/>
      <c r="F32" s="13"/>
      <c r="G32" s="84"/>
      <c r="H32" s="88"/>
      <c r="I32" s="84"/>
      <c r="J32" s="85"/>
      <c r="K32" s="85"/>
    </row>
    <row r="33" spans="1:12" x14ac:dyDescent="0.25">
      <c r="B33" s="90"/>
      <c r="C33" s="13"/>
      <c r="D33" s="14"/>
      <c r="E33" s="13"/>
      <c r="F33" s="13"/>
      <c r="G33" s="84"/>
      <c r="H33" s="88"/>
      <c r="I33" s="84"/>
      <c r="J33" s="85"/>
      <c r="K33" s="85"/>
    </row>
    <row r="34" spans="1:12" x14ac:dyDescent="0.25">
      <c r="B34" s="91"/>
      <c r="C34" s="15"/>
      <c r="D34" s="16"/>
      <c r="E34" s="15"/>
      <c r="F34" s="15"/>
      <c r="G34" s="86"/>
      <c r="H34" s="89"/>
      <c r="I34" s="86"/>
      <c r="J34" s="87"/>
      <c r="K34" s="87"/>
    </row>
    <row r="35" spans="1:12" x14ac:dyDescent="0.25">
      <c r="B35" s="13"/>
      <c r="C35" s="13"/>
      <c r="D35" s="14"/>
      <c r="E35" s="13"/>
      <c r="F35" s="13"/>
      <c r="G35" s="84"/>
      <c r="H35" s="88"/>
      <c r="I35" s="84"/>
      <c r="J35" s="84"/>
      <c r="K35" s="84"/>
    </row>
    <row r="37" spans="1:12" x14ac:dyDescent="0.25">
      <c r="A37" s="92" t="s">
        <v>161</v>
      </c>
      <c r="B37" s="17" t="s">
        <v>40</v>
      </c>
      <c r="C37" s="18" t="s">
        <v>16</v>
      </c>
      <c r="D37" s="18"/>
      <c r="E37" s="19" t="s">
        <v>19</v>
      </c>
      <c r="F37" s="19" t="s">
        <v>20</v>
      </c>
      <c r="G37" s="19" t="s">
        <v>22</v>
      </c>
      <c r="H37" s="19" t="s">
        <v>24</v>
      </c>
      <c r="I37" s="19" t="s">
        <v>26</v>
      </c>
      <c r="J37" s="19" t="s">
        <v>28</v>
      </c>
      <c r="K37" s="19"/>
      <c r="L37" s="19" t="s">
        <v>41</v>
      </c>
    </row>
    <row r="38" spans="1:12" x14ac:dyDescent="0.25">
      <c r="B38" s="17" t="s">
        <v>16</v>
      </c>
      <c r="C38" s="13"/>
      <c r="D38" s="13"/>
      <c r="E38" s="13"/>
      <c r="F38" s="13"/>
      <c r="G38" s="13">
        <v>1</v>
      </c>
      <c r="H38" s="13">
        <v>1</v>
      </c>
      <c r="I38" s="13"/>
      <c r="J38" s="13">
        <v>1</v>
      </c>
      <c r="K38" s="13"/>
      <c r="L38" s="9">
        <f>SUM(C38:J38)</f>
        <v>3</v>
      </c>
    </row>
    <row r="39" spans="1:12" x14ac:dyDescent="0.25">
      <c r="B39" s="8" t="s">
        <v>19</v>
      </c>
      <c r="C39" s="13"/>
      <c r="D39" s="13"/>
      <c r="E39" s="13"/>
      <c r="F39" s="13"/>
      <c r="G39" s="13"/>
      <c r="H39" s="13">
        <v>1</v>
      </c>
      <c r="I39" s="13"/>
      <c r="J39" s="13"/>
      <c r="K39" s="13"/>
      <c r="L39" s="9">
        <f t="shared" ref="L39:L44" si="6">SUM(C39:J39)</f>
        <v>1</v>
      </c>
    </row>
    <row r="40" spans="1:12" x14ac:dyDescent="0.25">
      <c r="B40" s="8" t="s">
        <v>20</v>
      </c>
      <c r="C40" s="13"/>
      <c r="D40" s="13"/>
      <c r="E40" s="13"/>
      <c r="F40" s="13"/>
      <c r="G40" s="83">
        <v>1</v>
      </c>
      <c r="H40" s="83">
        <v>1</v>
      </c>
      <c r="I40" s="13"/>
      <c r="J40" s="13">
        <v>1</v>
      </c>
      <c r="K40" s="13"/>
      <c r="L40" s="9">
        <f t="shared" si="6"/>
        <v>3</v>
      </c>
    </row>
    <row r="41" spans="1:12" x14ac:dyDescent="0.25">
      <c r="B41" s="8" t="s">
        <v>22</v>
      </c>
      <c r="C41" s="13">
        <v>1</v>
      </c>
      <c r="D41" s="13"/>
      <c r="E41" s="13"/>
      <c r="F41" s="83">
        <v>1</v>
      </c>
      <c r="G41" s="13"/>
      <c r="H41" s="13"/>
      <c r="I41" s="13"/>
      <c r="J41" s="13"/>
      <c r="K41" s="13"/>
      <c r="L41" s="9">
        <f t="shared" si="6"/>
        <v>2</v>
      </c>
    </row>
    <row r="42" spans="1:12" x14ac:dyDescent="0.25">
      <c r="B42" s="8" t="s">
        <v>24</v>
      </c>
      <c r="C42" s="13">
        <v>1</v>
      </c>
      <c r="D42" s="13"/>
      <c r="E42" s="13">
        <v>1</v>
      </c>
      <c r="F42" s="83">
        <v>1</v>
      </c>
      <c r="G42" s="13"/>
      <c r="H42" s="13"/>
      <c r="I42" s="13">
        <v>1</v>
      </c>
      <c r="J42" s="13"/>
      <c r="K42" s="13"/>
      <c r="L42" s="9">
        <f t="shared" si="6"/>
        <v>4</v>
      </c>
    </row>
    <row r="43" spans="1:12" x14ac:dyDescent="0.25">
      <c r="B43" s="8" t="s">
        <v>26</v>
      </c>
      <c r="C43" s="13"/>
      <c r="D43" s="13"/>
      <c r="E43" s="13"/>
      <c r="F43" s="13"/>
      <c r="G43" s="13"/>
      <c r="H43" s="13">
        <v>1</v>
      </c>
      <c r="I43" s="13"/>
      <c r="J43" s="13"/>
      <c r="K43" s="13"/>
      <c r="L43" s="9">
        <f t="shared" si="6"/>
        <v>1</v>
      </c>
    </row>
    <row r="44" spans="1:12" x14ac:dyDescent="0.25">
      <c r="B44" s="11" t="s">
        <v>28</v>
      </c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si="6"/>
        <v>0</v>
      </c>
    </row>
  </sheetData>
  <pageMargins left="0.7" right="0.7" top="0.78740157499999996" bottom="0.78740157499999996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workbookViewId="0">
      <selection activeCell="G7" sqref="G7"/>
    </sheetView>
  </sheetViews>
  <sheetFormatPr baseColWidth="10" defaultColWidth="11.42578125" defaultRowHeight="11.25" x14ac:dyDescent="0.2"/>
  <cols>
    <col min="1" max="1" width="11.42578125" style="20"/>
    <col min="2" max="2" width="11" style="24" customWidth="1"/>
    <col min="3" max="3" width="6.28515625" style="24" customWidth="1"/>
    <col min="4" max="4" width="3.28515625" style="24" customWidth="1"/>
    <col min="5" max="7" width="3.28515625" style="25" customWidth="1"/>
    <col min="8" max="8" width="3.28515625" style="24" customWidth="1"/>
    <col min="9" max="11" width="3.28515625" style="25" customWidth="1"/>
    <col min="12" max="12" width="3.28515625" style="24" customWidth="1"/>
    <col min="13" max="15" width="3.28515625" style="25" customWidth="1"/>
    <col min="16" max="16" width="3.28515625" style="24" customWidth="1"/>
    <col min="17" max="18" width="3.28515625" style="25" customWidth="1"/>
    <col min="19" max="19" width="3.28515625" style="26" customWidth="1"/>
    <col min="20" max="20" width="2.42578125" style="25" customWidth="1"/>
    <col min="21" max="21" width="41.7109375" style="25" customWidth="1"/>
    <col min="22" max="22" width="2.28515625" style="26" customWidth="1"/>
    <col min="23" max="25" width="3.28515625" style="25" customWidth="1"/>
    <col min="26" max="26" width="3.28515625" style="26" customWidth="1"/>
    <col min="27" max="29" width="3.28515625" style="25" customWidth="1"/>
    <col min="30" max="30" width="3.28515625" style="26" customWidth="1"/>
    <col min="31" max="33" width="3.28515625" style="25" customWidth="1"/>
    <col min="34" max="34" width="3.28515625" style="26" customWidth="1"/>
    <col min="35" max="37" width="3.28515625" style="25" customWidth="1"/>
    <col min="38" max="38" width="3.28515625" style="26" customWidth="1"/>
    <col min="39" max="39" width="2.28515625" style="26" customWidth="1"/>
    <col min="40" max="16384" width="11.42578125" style="20"/>
  </cols>
  <sheetData>
    <row r="1" spans="1:41" x14ac:dyDescent="0.2">
      <c r="C1" s="21"/>
      <c r="E1" s="22"/>
      <c r="F1" s="22"/>
      <c r="G1" s="22"/>
      <c r="H1" s="21"/>
      <c r="I1" s="22"/>
      <c r="J1" s="22"/>
      <c r="K1" s="22"/>
      <c r="L1" s="21"/>
      <c r="M1" s="22"/>
      <c r="N1" s="22"/>
      <c r="O1" s="22"/>
      <c r="P1" s="21"/>
      <c r="Q1" s="22"/>
      <c r="R1" s="22"/>
      <c r="S1" s="23"/>
      <c r="T1" s="22"/>
      <c r="U1" s="22"/>
      <c r="V1" s="23"/>
      <c r="X1" s="22"/>
      <c r="Y1" s="22"/>
      <c r="Z1" s="23"/>
      <c r="AA1" s="22"/>
      <c r="AB1" s="22"/>
      <c r="AC1" s="22"/>
      <c r="AD1" s="23"/>
      <c r="AE1" s="22"/>
      <c r="AF1" s="22"/>
      <c r="AG1" s="22"/>
      <c r="AH1" s="23"/>
      <c r="AI1" s="22"/>
      <c r="AJ1" s="22"/>
      <c r="AK1" s="22"/>
      <c r="AL1" s="23"/>
      <c r="AM1" s="23"/>
    </row>
    <row r="2" spans="1:41" x14ac:dyDescent="0.2">
      <c r="B2" s="79" t="s">
        <v>43</v>
      </c>
      <c r="C2" s="29"/>
      <c r="D2" s="30" t="s">
        <v>44</v>
      </c>
      <c r="E2" s="29"/>
      <c r="F2" s="29"/>
      <c r="G2" s="29"/>
      <c r="H2" s="30"/>
      <c r="I2" s="29"/>
      <c r="J2" s="29"/>
      <c r="K2" s="29"/>
      <c r="L2" s="30"/>
      <c r="M2" s="29"/>
      <c r="N2" s="29"/>
      <c r="O2" s="29"/>
      <c r="P2" s="30"/>
      <c r="Q2" s="29"/>
      <c r="R2" s="29"/>
      <c r="S2" s="80"/>
      <c r="T2" s="29"/>
      <c r="U2" s="29"/>
      <c r="V2" s="29"/>
      <c r="W2" s="30" t="s">
        <v>45</v>
      </c>
      <c r="X2" s="29"/>
    </row>
    <row r="4" spans="1:41" x14ac:dyDescent="0.2">
      <c r="B4" s="21" t="s">
        <v>46</v>
      </c>
      <c r="C4" s="21" t="s">
        <v>135</v>
      </c>
      <c r="D4" s="42" t="s">
        <v>47</v>
      </c>
      <c r="E4" s="43" t="s">
        <v>48</v>
      </c>
      <c r="F4" s="43" t="s">
        <v>49</v>
      </c>
      <c r="G4" s="43" t="s">
        <v>50</v>
      </c>
      <c r="H4" s="44" t="s">
        <v>51</v>
      </c>
      <c r="I4" s="45" t="s">
        <v>52</v>
      </c>
      <c r="J4" s="45">
        <v>9</v>
      </c>
      <c r="K4" s="45">
        <v>8</v>
      </c>
      <c r="L4" s="42">
        <v>7</v>
      </c>
      <c r="M4" s="43">
        <v>6</v>
      </c>
      <c r="N4" s="43">
        <v>5</v>
      </c>
      <c r="O4" s="43">
        <v>4</v>
      </c>
      <c r="P4" s="44">
        <v>3</v>
      </c>
      <c r="Q4" s="45">
        <v>2</v>
      </c>
      <c r="R4" s="45">
        <v>1</v>
      </c>
      <c r="S4" s="46">
        <v>0</v>
      </c>
      <c r="W4" s="42" t="s">
        <v>47</v>
      </c>
      <c r="X4" s="43" t="s">
        <v>48</v>
      </c>
      <c r="Y4" s="43" t="s">
        <v>49</v>
      </c>
      <c r="Z4" s="47" t="s">
        <v>50</v>
      </c>
      <c r="AA4" s="45" t="s">
        <v>51</v>
      </c>
      <c r="AB4" s="45" t="s">
        <v>52</v>
      </c>
      <c r="AC4" s="45">
        <v>9</v>
      </c>
      <c r="AD4" s="46">
        <v>8</v>
      </c>
      <c r="AE4" s="43">
        <v>7</v>
      </c>
      <c r="AF4" s="43">
        <v>6</v>
      </c>
      <c r="AG4" s="43">
        <v>5</v>
      </c>
      <c r="AH4" s="47">
        <v>4</v>
      </c>
      <c r="AI4" s="45">
        <v>3</v>
      </c>
      <c r="AJ4" s="45">
        <v>2</v>
      </c>
      <c r="AK4" s="45">
        <v>1</v>
      </c>
      <c r="AL4" s="46">
        <v>0</v>
      </c>
    </row>
    <row r="5" spans="1:41" s="22" customFormat="1" x14ac:dyDescent="0.2">
      <c r="A5" s="21"/>
      <c r="B5" s="48" t="s">
        <v>39</v>
      </c>
      <c r="C5" s="21" t="s">
        <v>39</v>
      </c>
      <c r="D5" s="48">
        <v>0</v>
      </c>
      <c r="E5" s="49">
        <v>0</v>
      </c>
      <c r="F5" s="50" t="s">
        <v>53</v>
      </c>
      <c r="G5" s="50" t="s">
        <v>53</v>
      </c>
      <c r="H5" s="51" t="s">
        <v>53</v>
      </c>
      <c r="I5" s="50" t="s">
        <v>53</v>
      </c>
      <c r="J5" s="50" t="s">
        <v>53</v>
      </c>
      <c r="K5" s="50" t="s">
        <v>53</v>
      </c>
      <c r="L5" s="48">
        <v>0</v>
      </c>
      <c r="M5" s="49">
        <v>0</v>
      </c>
      <c r="N5" s="49">
        <v>0</v>
      </c>
      <c r="O5" s="49">
        <v>0</v>
      </c>
      <c r="P5" s="48">
        <v>0</v>
      </c>
      <c r="Q5" s="49" t="s">
        <v>54</v>
      </c>
      <c r="R5" s="49" t="s">
        <v>55</v>
      </c>
      <c r="S5" s="52" t="s">
        <v>56</v>
      </c>
      <c r="U5" s="22" t="s">
        <v>57</v>
      </c>
      <c r="V5" s="23"/>
      <c r="W5" s="49" t="s">
        <v>30</v>
      </c>
      <c r="X5" s="49" t="s">
        <v>30</v>
      </c>
      <c r="Y5" s="49" t="s">
        <v>30</v>
      </c>
      <c r="Z5" s="52" t="s">
        <v>30</v>
      </c>
      <c r="AA5" s="49" t="s">
        <v>58</v>
      </c>
      <c r="AB5" s="49" t="s">
        <v>59</v>
      </c>
      <c r="AC5" s="49" t="s">
        <v>60</v>
      </c>
      <c r="AD5" s="52" t="s">
        <v>61</v>
      </c>
      <c r="AE5" s="49" t="s">
        <v>30</v>
      </c>
      <c r="AF5" s="49" t="s">
        <v>30</v>
      </c>
      <c r="AG5" s="45" t="s">
        <v>21</v>
      </c>
      <c r="AH5" s="46" t="s">
        <v>21</v>
      </c>
      <c r="AI5" s="45" t="s">
        <v>21</v>
      </c>
      <c r="AJ5" s="45" t="s">
        <v>21</v>
      </c>
      <c r="AK5" s="45" t="s">
        <v>21</v>
      </c>
      <c r="AL5" s="46" t="s">
        <v>21</v>
      </c>
      <c r="AM5" s="23"/>
      <c r="AN5" s="22" t="s">
        <v>62</v>
      </c>
      <c r="AO5" s="22" t="s">
        <v>63</v>
      </c>
    </row>
    <row r="6" spans="1:41" s="25" customFormat="1" x14ac:dyDescent="0.2">
      <c r="A6" s="24"/>
      <c r="B6" s="27"/>
      <c r="C6" s="24"/>
      <c r="D6" s="27"/>
      <c r="E6" s="31"/>
      <c r="F6" s="31"/>
      <c r="G6" s="31"/>
      <c r="H6" s="27"/>
      <c r="I6" s="31"/>
      <c r="J6" s="31"/>
      <c r="K6" s="31"/>
      <c r="L6" s="27"/>
      <c r="M6" s="31"/>
      <c r="N6" s="31"/>
      <c r="O6" s="31"/>
      <c r="P6" s="27"/>
      <c r="Q6" s="31"/>
      <c r="R6" s="31"/>
      <c r="S6" s="32"/>
      <c r="U6" s="25" t="s">
        <v>64</v>
      </c>
      <c r="V6" s="26"/>
      <c r="W6" s="31"/>
      <c r="X6" s="31"/>
      <c r="Y6" s="31"/>
      <c r="Z6" s="32"/>
      <c r="AA6" s="31"/>
      <c r="AB6" s="31"/>
      <c r="AC6" s="31"/>
      <c r="AD6" s="32"/>
      <c r="AE6" s="31"/>
      <c r="AF6" s="31"/>
      <c r="AG6" s="31"/>
      <c r="AH6" s="32"/>
      <c r="AI6" s="31"/>
      <c r="AJ6" s="31"/>
      <c r="AK6" s="31"/>
      <c r="AL6" s="32"/>
      <c r="AM6" s="26"/>
      <c r="AN6" s="25" t="s">
        <v>65</v>
      </c>
    </row>
    <row r="7" spans="1:41" s="25" customFormat="1" x14ac:dyDescent="0.2">
      <c r="A7" s="24"/>
      <c r="B7" s="27"/>
      <c r="C7" s="24"/>
      <c r="D7" s="27"/>
      <c r="E7" s="31"/>
      <c r="F7" s="31"/>
      <c r="G7" s="31"/>
      <c r="H7" s="27"/>
      <c r="I7" s="31"/>
      <c r="J7" s="31"/>
      <c r="K7" s="31"/>
      <c r="L7" s="27"/>
      <c r="M7" s="31"/>
      <c r="N7" s="31"/>
      <c r="O7" s="31"/>
      <c r="P7" s="27"/>
      <c r="Q7" s="31"/>
      <c r="R7" s="31"/>
      <c r="S7" s="32"/>
      <c r="U7" s="25" t="s">
        <v>66</v>
      </c>
      <c r="V7" s="26"/>
      <c r="W7" s="31"/>
      <c r="X7" s="31"/>
      <c r="Y7" s="31"/>
      <c r="Z7" s="32"/>
      <c r="AA7" s="31"/>
      <c r="AB7" s="31"/>
      <c r="AC7" s="31"/>
      <c r="AD7" s="32"/>
      <c r="AE7" s="31"/>
      <c r="AF7" s="31"/>
      <c r="AG7" s="31"/>
      <c r="AH7" s="32"/>
      <c r="AI7" s="31"/>
      <c r="AJ7" s="31"/>
      <c r="AK7" s="31"/>
      <c r="AL7" s="32"/>
      <c r="AM7" s="26"/>
      <c r="AN7" s="25" t="s">
        <v>67</v>
      </c>
    </row>
    <row r="8" spans="1:41" s="25" customFormat="1" x14ac:dyDescent="0.2">
      <c r="A8" s="24"/>
      <c r="B8" s="27"/>
      <c r="C8" s="24"/>
      <c r="D8" s="27"/>
      <c r="E8" s="31"/>
      <c r="F8" s="31"/>
      <c r="G8" s="31"/>
      <c r="H8" s="27"/>
      <c r="I8" s="31"/>
      <c r="J8" s="31"/>
      <c r="K8" s="31"/>
      <c r="L8" s="27"/>
      <c r="M8" s="31"/>
      <c r="N8" s="31"/>
      <c r="O8" s="31"/>
      <c r="P8" s="27"/>
      <c r="Q8" s="31"/>
      <c r="R8" s="31"/>
      <c r="S8" s="32"/>
      <c r="U8" s="25" t="s">
        <v>68</v>
      </c>
      <c r="V8" s="26"/>
      <c r="W8" s="31"/>
      <c r="X8" s="31"/>
      <c r="Y8" s="31"/>
      <c r="Z8" s="32"/>
      <c r="AA8" s="31"/>
      <c r="AB8" s="31"/>
      <c r="AC8" s="31"/>
      <c r="AD8" s="32"/>
      <c r="AE8" s="31"/>
      <c r="AF8" s="31"/>
      <c r="AG8" s="31"/>
      <c r="AH8" s="32"/>
      <c r="AI8" s="31"/>
      <c r="AJ8" s="31"/>
      <c r="AK8" s="31"/>
      <c r="AL8" s="32"/>
      <c r="AM8" s="26"/>
      <c r="AN8" s="25" t="s">
        <v>69</v>
      </c>
    </row>
    <row r="9" spans="1:41" s="57" customFormat="1" x14ac:dyDescent="0.2">
      <c r="A9" s="53"/>
      <c r="B9" s="54"/>
      <c r="C9" s="53"/>
      <c r="D9" s="54"/>
      <c r="E9" s="55"/>
      <c r="F9" s="55"/>
      <c r="G9" s="55"/>
      <c r="H9" s="54"/>
      <c r="I9" s="55"/>
      <c r="J9" s="55"/>
      <c r="K9" s="55"/>
      <c r="L9" s="54"/>
      <c r="M9" s="55"/>
      <c r="N9" s="55"/>
      <c r="O9" s="55"/>
      <c r="P9" s="54"/>
      <c r="Q9" s="55"/>
      <c r="R9" s="55"/>
      <c r="S9" s="56"/>
      <c r="V9" s="58"/>
      <c r="W9" s="55"/>
      <c r="X9" s="55"/>
      <c r="Y9" s="55"/>
      <c r="Z9" s="56"/>
      <c r="AA9" s="55"/>
      <c r="AB9" s="55"/>
      <c r="AC9" s="55"/>
      <c r="AD9" s="56"/>
      <c r="AE9" s="55"/>
      <c r="AF9" s="55"/>
      <c r="AG9" s="55"/>
      <c r="AH9" s="56"/>
      <c r="AI9" s="55"/>
      <c r="AJ9" s="55"/>
      <c r="AK9" s="55"/>
      <c r="AL9" s="56"/>
      <c r="AM9" s="58"/>
      <c r="AN9" s="57" t="s">
        <v>70</v>
      </c>
    </row>
    <row r="10" spans="1:41" s="65" customFormat="1" x14ac:dyDescent="0.2">
      <c r="A10" s="28"/>
      <c r="B10" s="59" t="s">
        <v>38</v>
      </c>
      <c r="C10" s="28" t="s">
        <v>38</v>
      </c>
      <c r="D10" s="59">
        <v>0</v>
      </c>
      <c r="E10" s="60" t="s">
        <v>71</v>
      </c>
      <c r="F10" s="60" t="s">
        <v>71</v>
      </c>
      <c r="G10" s="60" t="s">
        <v>71</v>
      </c>
      <c r="H10" s="61" t="s">
        <v>71</v>
      </c>
      <c r="I10" s="60" t="s">
        <v>71</v>
      </c>
      <c r="J10" s="60" t="s">
        <v>71</v>
      </c>
      <c r="K10" s="60" t="s">
        <v>71</v>
      </c>
      <c r="L10" s="59">
        <v>0</v>
      </c>
      <c r="M10" s="62" t="s">
        <v>23</v>
      </c>
      <c r="N10" s="62" t="s">
        <v>23</v>
      </c>
      <c r="O10" s="62" t="s">
        <v>23</v>
      </c>
      <c r="P10" s="63" t="s">
        <v>23</v>
      </c>
      <c r="Q10" s="62" t="s">
        <v>23</v>
      </c>
      <c r="R10" s="62" t="s">
        <v>23</v>
      </c>
      <c r="S10" s="64" t="s">
        <v>23</v>
      </c>
      <c r="U10" s="65" t="s">
        <v>72</v>
      </c>
      <c r="V10" s="66"/>
      <c r="W10" s="67"/>
      <c r="X10" s="67"/>
      <c r="Y10" s="67"/>
      <c r="Z10" s="68"/>
      <c r="AA10" s="67"/>
      <c r="AB10" s="67"/>
      <c r="AC10" s="67"/>
      <c r="AD10" s="68"/>
      <c r="AE10" s="67"/>
      <c r="AF10" s="67"/>
      <c r="AG10" s="67"/>
      <c r="AH10" s="68"/>
      <c r="AI10" s="67"/>
      <c r="AJ10" s="67"/>
      <c r="AK10" s="67"/>
      <c r="AL10" s="68"/>
      <c r="AM10" s="66"/>
    </row>
    <row r="11" spans="1:41" s="22" customFormat="1" x14ac:dyDescent="0.2">
      <c r="A11" s="21"/>
      <c r="B11" s="48" t="s">
        <v>37</v>
      </c>
      <c r="C11" s="21" t="s">
        <v>37</v>
      </c>
      <c r="D11" s="44" t="s">
        <v>21</v>
      </c>
      <c r="E11" s="45" t="s">
        <v>21</v>
      </c>
      <c r="F11" s="45" t="s">
        <v>21</v>
      </c>
      <c r="G11" s="45" t="s">
        <v>21</v>
      </c>
      <c r="H11" s="44" t="s">
        <v>21</v>
      </c>
      <c r="I11" s="45" t="s">
        <v>21</v>
      </c>
      <c r="J11" s="45" t="s">
        <v>21</v>
      </c>
      <c r="K11" s="45" t="s">
        <v>21</v>
      </c>
      <c r="L11" s="44" t="s">
        <v>21</v>
      </c>
      <c r="M11" s="45" t="s">
        <v>21</v>
      </c>
      <c r="N11" s="45" t="s">
        <v>21</v>
      </c>
      <c r="O11" s="45" t="s">
        <v>21</v>
      </c>
      <c r="P11" s="44" t="s">
        <v>21</v>
      </c>
      <c r="Q11" s="45" t="s">
        <v>21</v>
      </c>
      <c r="R11" s="45" t="s">
        <v>21</v>
      </c>
      <c r="S11" s="46" t="s">
        <v>21</v>
      </c>
      <c r="U11" s="22" t="s">
        <v>73</v>
      </c>
      <c r="V11" s="23"/>
      <c r="W11" s="45" t="s">
        <v>21</v>
      </c>
      <c r="X11" s="45" t="s">
        <v>21</v>
      </c>
      <c r="Y11" s="45" t="s">
        <v>21</v>
      </c>
      <c r="Z11" s="46" t="s">
        <v>21</v>
      </c>
      <c r="AA11" s="45" t="s">
        <v>21</v>
      </c>
      <c r="AB11" s="45" t="s">
        <v>21</v>
      </c>
      <c r="AC11" s="45" t="s">
        <v>21</v>
      </c>
      <c r="AD11" s="46" t="s">
        <v>21</v>
      </c>
      <c r="AE11" s="45" t="s">
        <v>21</v>
      </c>
      <c r="AF11" s="45" t="s">
        <v>21</v>
      </c>
      <c r="AG11" s="45" t="s">
        <v>21</v>
      </c>
      <c r="AH11" s="46" t="s">
        <v>21</v>
      </c>
      <c r="AI11" s="45" t="s">
        <v>21</v>
      </c>
      <c r="AJ11" s="45" t="s">
        <v>21</v>
      </c>
      <c r="AK11" s="45" t="s">
        <v>21</v>
      </c>
      <c r="AL11" s="46" t="s">
        <v>21</v>
      </c>
      <c r="AM11" s="23"/>
      <c r="AN11" s="22" t="s">
        <v>74</v>
      </c>
    </row>
    <row r="12" spans="1:41" s="57" customFormat="1" x14ac:dyDescent="0.2">
      <c r="A12" s="53"/>
      <c r="B12" s="54"/>
      <c r="C12" s="53"/>
      <c r="D12" s="54"/>
      <c r="E12" s="55"/>
      <c r="F12" s="55"/>
      <c r="G12" s="55"/>
      <c r="H12" s="54"/>
      <c r="I12" s="55"/>
      <c r="J12" s="55"/>
      <c r="K12" s="55"/>
      <c r="L12" s="54"/>
      <c r="M12" s="55"/>
      <c r="N12" s="55"/>
      <c r="O12" s="55"/>
      <c r="P12" s="54"/>
      <c r="Q12" s="55"/>
      <c r="R12" s="55"/>
      <c r="S12" s="56"/>
      <c r="U12" s="57" t="s">
        <v>75</v>
      </c>
      <c r="V12" s="58"/>
      <c r="W12" s="55"/>
      <c r="X12" s="55"/>
      <c r="Y12" s="55"/>
      <c r="Z12" s="56"/>
      <c r="AA12" s="55"/>
      <c r="AB12" s="55"/>
      <c r="AC12" s="55"/>
      <c r="AD12" s="56"/>
      <c r="AE12" s="55"/>
      <c r="AF12" s="55"/>
      <c r="AG12" s="55"/>
      <c r="AH12" s="56"/>
      <c r="AI12" s="55"/>
      <c r="AJ12" s="55"/>
      <c r="AK12" s="55"/>
      <c r="AL12" s="56"/>
      <c r="AM12" s="58"/>
    </row>
    <row r="13" spans="1:41" s="22" customFormat="1" x14ac:dyDescent="0.2">
      <c r="A13" s="21"/>
      <c r="B13" s="48" t="s">
        <v>36</v>
      </c>
      <c r="C13" s="21" t="s">
        <v>36</v>
      </c>
      <c r="D13" s="44" t="s">
        <v>21</v>
      </c>
      <c r="E13" s="45" t="s">
        <v>21</v>
      </c>
      <c r="F13" s="45" t="s">
        <v>21</v>
      </c>
      <c r="G13" s="45" t="s">
        <v>21</v>
      </c>
      <c r="H13" s="44" t="s">
        <v>21</v>
      </c>
      <c r="I13" s="45" t="s">
        <v>21</v>
      </c>
      <c r="J13" s="45" t="s">
        <v>21</v>
      </c>
      <c r="K13" s="45" t="s">
        <v>21</v>
      </c>
      <c r="L13" s="44" t="s">
        <v>21</v>
      </c>
      <c r="M13" s="45" t="s">
        <v>21</v>
      </c>
      <c r="N13" s="45" t="s">
        <v>21</v>
      </c>
      <c r="O13" s="45" t="s">
        <v>21</v>
      </c>
      <c r="P13" s="44" t="s">
        <v>21</v>
      </c>
      <c r="Q13" s="45" t="s">
        <v>21</v>
      </c>
      <c r="R13" s="45" t="s">
        <v>21</v>
      </c>
      <c r="S13" s="46" t="s">
        <v>21</v>
      </c>
      <c r="U13" s="22" t="s">
        <v>76</v>
      </c>
      <c r="V13" s="23"/>
      <c r="W13" s="50" t="s">
        <v>21</v>
      </c>
      <c r="X13" s="50" t="s">
        <v>21</v>
      </c>
      <c r="Y13" s="50" t="s">
        <v>21</v>
      </c>
      <c r="Z13" s="69" t="s">
        <v>21</v>
      </c>
      <c r="AA13" s="50" t="s">
        <v>21</v>
      </c>
      <c r="AB13" s="50" t="s">
        <v>21</v>
      </c>
      <c r="AC13" s="50" t="s">
        <v>21</v>
      </c>
      <c r="AD13" s="69" t="s">
        <v>21</v>
      </c>
      <c r="AE13" s="50" t="s">
        <v>21</v>
      </c>
      <c r="AF13" s="50" t="s">
        <v>21</v>
      </c>
      <c r="AG13" s="50" t="s">
        <v>21</v>
      </c>
      <c r="AH13" s="69" t="s">
        <v>21</v>
      </c>
      <c r="AI13" s="50" t="s">
        <v>21</v>
      </c>
      <c r="AJ13" s="50" t="s">
        <v>21</v>
      </c>
      <c r="AK13" s="50" t="s">
        <v>21</v>
      </c>
      <c r="AL13" s="69" t="s">
        <v>21</v>
      </c>
      <c r="AM13" s="23"/>
      <c r="AN13" s="22" t="s">
        <v>77</v>
      </c>
    </row>
    <row r="14" spans="1:41" s="57" customFormat="1" x14ac:dyDescent="0.2">
      <c r="A14" s="53"/>
      <c r="B14" s="54"/>
      <c r="C14" s="53"/>
      <c r="D14" s="54"/>
      <c r="E14" s="55"/>
      <c r="F14" s="55"/>
      <c r="G14" s="55"/>
      <c r="H14" s="54"/>
      <c r="I14" s="55"/>
      <c r="J14" s="55"/>
      <c r="K14" s="55"/>
      <c r="L14" s="54"/>
      <c r="M14" s="55"/>
      <c r="N14" s="55"/>
      <c r="O14" s="55"/>
      <c r="P14" s="54"/>
      <c r="Q14" s="55"/>
      <c r="R14" s="55"/>
      <c r="S14" s="56"/>
      <c r="U14" s="57" t="s">
        <v>78</v>
      </c>
      <c r="V14" s="58"/>
      <c r="W14" s="55"/>
      <c r="X14" s="55"/>
      <c r="Y14" s="55"/>
      <c r="Z14" s="56"/>
      <c r="AA14" s="55"/>
      <c r="AB14" s="55"/>
      <c r="AC14" s="55"/>
      <c r="AD14" s="56"/>
      <c r="AE14" s="55"/>
      <c r="AF14" s="55"/>
      <c r="AG14" s="55"/>
      <c r="AH14" s="56"/>
      <c r="AI14" s="55"/>
      <c r="AJ14" s="55"/>
      <c r="AK14" s="55"/>
      <c r="AL14" s="56"/>
      <c r="AM14" s="58"/>
    </row>
    <row r="15" spans="1:41" s="22" customFormat="1" x14ac:dyDescent="0.2">
      <c r="A15" s="21"/>
      <c r="B15" s="48" t="s">
        <v>35</v>
      </c>
      <c r="C15" s="21" t="s">
        <v>35</v>
      </c>
      <c r="D15" s="44" t="s">
        <v>21</v>
      </c>
      <c r="E15" s="45" t="s">
        <v>21</v>
      </c>
      <c r="F15" s="45" t="s">
        <v>21</v>
      </c>
      <c r="G15" s="45" t="s">
        <v>21</v>
      </c>
      <c r="H15" s="44" t="s">
        <v>21</v>
      </c>
      <c r="I15" s="45" t="s">
        <v>21</v>
      </c>
      <c r="J15" s="45" t="s">
        <v>21</v>
      </c>
      <c r="K15" s="45" t="s">
        <v>21</v>
      </c>
      <c r="L15" s="44" t="s">
        <v>21</v>
      </c>
      <c r="M15" s="45" t="s">
        <v>21</v>
      </c>
      <c r="N15" s="45" t="s">
        <v>21</v>
      </c>
      <c r="O15" s="45" t="s">
        <v>21</v>
      </c>
      <c r="P15" s="44" t="s">
        <v>21</v>
      </c>
      <c r="Q15" s="45" t="s">
        <v>21</v>
      </c>
      <c r="R15" s="45" t="s">
        <v>21</v>
      </c>
      <c r="S15" s="46" t="s">
        <v>21</v>
      </c>
      <c r="U15" s="22" t="s">
        <v>79</v>
      </c>
      <c r="V15" s="23"/>
      <c r="W15" s="49"/>
      <c r="X15" s="49"/>
      <c r="Y15" s="49"/>
      <c r="Z15" s="52"/>
      <c r="AA15" s="49"/>
      <c r="AB15" s="49"/>
      <c r="AC15" s="49"/>
      <c r="AD15" s="52"/>
      <c r="AE15" s="49"/>
      <c r="AF15" s="49"/>
      <c r="AG15" s="49"/>
      <c r="AH15" s="52"/>
      <c r="AI15" s="49"/>
      <c r="AJ15" s="49"/>
      <c r="AK15" s="49"/>
      <c r="AL15" s="52"/>
      <c r="AM15" s="23"/>
    </row>
    <row r="16" spans="1:41" s="25" customFormat="1" x14ac:dyDescent="0.2">
      <c r="A16" s="24"/>
      <c r="B16" s="27" t="s">
        <v>34</v>
      </c>
      <c r="C16" s="24" t="s">
        <v>34</v>
      </c>
      <c r="D16" s="36" t="s">
        <v>21</v>
      </c>
      <c r="E16" s="37" t="s">
        <v>21</v>
      </c>
      <c r="F16" s="37" t="s">
        <v>21</v>
      </c>
      <c r="G16" s="37" t="s">
        <v>21</v>
      </c>
      <c r="H16" s="36" t="s">
        <v>21</v>
      </c>
      <c r="I16" s="37" t="s">
        <v>21</v>
      </c>
      <c r="J16" s="37" t="s">
        <v>21</v>
      </c>
      <c r="K16" s="37" t="s">
        <v>21</v>
      </c>
      <c r="L16" s="36" t="s">
        <v>21</v>
      </c>
      <c r="M16" s="37" t="s">
        <v>21</v>
      </c>
      <c r="N16" s="37" t="s">
        <v>21</v>
      </c>
      <c r="O16" s="37" t="s">
        <v>21</v>
      </c>
      <c r="P16" s="36" t="s">
        <v>21</v>
      </c>
      <c r="Q16" s="37" t="s">
        <v>21</v>
      </c>
      <c r="R16" s="37" t="s">
        <v>21</v>
      </c>
      <c r="S16" s="38" t="s">
        <v>21</v>
      </c>
      <c r="U16" s="25" t="s">
        <v>80</v>
      </c>
      <c r="V16" s="26"/>
      <c r="W16" s="31"/>
      <c r="X16" s="31"/>
      <c r="Y16" s="31"/>
      <c r="Z16" s="32"/>
      <c r="AA16" s="31"/>
      <c r="AB16" s="31"/>
      <c r="AC16" s="31"/>
      <c r="AD16" s="32"/>
      <c r="AE16" s="31"/>
      <c r="AF16" s="31"/>
      <c r="AG16" s="31"/>
      <c r="AH16" s="32"/>
      <c r="AI16" s="31"/>
      <c r="AJ16" s="31"/>
      <c r="AK16" s="31"/>
      <c r="AL16" s="32"/>
      <c r="AM16" s="26"/>
    </row>
    <row r="17" spans="1:41" s="25" customFormat="1" x14ac:dyDescent="0.2">
      <c r="A17" s="24"/>
      <c r="B17" s="27" t="s">
        <v>33</v>
      </c>
      <c r="C17" s="24" t="s">
        <v>33</v>
      </c>
      <c r="D17" s="36" t="s">
        <v>21</v>
      </c>
      <c r="E17" s="37" t="s">
        <v>21</v>
      </c>
      <c r="F17" s="37" t="s">
        <v>21</v>
      </c>
      <c r="G17" s="37" t="s">
        <v>21</v>
      </c>
      <c r="H17" s="36" t="s">
        <v>21</v>
      </c>
      <c r="I17" s="37" t="s">
        <v>21</v>
      </c>
      <c r="J17" s="37" t="s">
        <v>21</v>
      </c>
      <c r="K17" s="37" t="s">
        <v>21</v>
      </c>
      <c r="L17" s="36" t="s">
        <v>21</v>
      </c>
      <c r="M17" s="37" t="s">
        <v>21</v>
      </c>
      <c r="N17" s="37" t="s">
        <v>21</v>
      </c>
      <c r="O17" s="37" t="s">
        <v>21</v>
      </c>
      <c r="P17" s="36" t="s">
        <v>21</v>
      </c>
      <c r="Q17" s="37" t="s">
        <v>21</v>
      </c>
      <c r="R17" s="37" t="s">
        <v>21</v>
      </c>
      <c r="S17" s="38" t="s">
        <v>21</v>
      </c>
      <c r="U17" s="25" t="s">
        <v>81</v>
      </c>
      <c r="V17" s="26"/>
      <c r="W17" s="31"/>
      <c r="X17" s="31"/>
      <c r="Y17" s="31"/>
      <c r="Z17" s="32"/>
      <c r="AA17" s="31"/>
      <c r="AB17" s="31"/>
      <c r="AC17" s="31"/>
      <c r="AD17" s="32"/>
      <c r="AE17" s="31"/>
      <c r="AF17" s="31"/>
      <c r="AG17" s="31"/>
      <c r="AH17" s="32"/>
      <c r="AI17" s="31"/>
      <c r="AJ17" s="31"/>
      <c r="AK17" s="31"/>
      <c r="AL17" s="32"/>
      <c r="AM17" s="26"/>
    </row>
    <row r="18" spans="1:41" s="25" customFormat="1" x14ac:dyDescent="0.2">
      <c r="A18" s="24"/>
      <c r="B18" s="27" t="s">
        <v>32</v>
      </c>
      <c r="C18" s="24" t="s">
        <v>32</v>
      </c>
      <c r="D18" s="36" t="s">
        <v>21</v>
      </c>
      <c r="E18" s="37" t="s">
        <v>21</v>
      </c>
      <c r="F18" s="37" t="s">
        <v>21</v>
      </c>
      <c r="G18" s="37" t="s">
        <v>21</v>
      </c>
      <c r="H18" s="36" t="s">
        <v>21</v>
      </c>
      <c r="I18" s="37" t="s">
        <v>21</v>
      </c>
      <c r="J18" s="37" t="s">
        <v>21</v>
      </c>
      <c r="K18" s="37" t="s">
        <v>21</v>
      </c>
      <c r="L18" s="36" t="s">
        <v>21</v>
      </c>
      <c r="M18" s="37" t="s">
        <v>21</v>
      </c>
      <c r="N18" s="37" t="s">
        <v>21</v>
      </c>
      <c r="O18" s="37" t="s">
        <v>21</v>
      </c>
      <c r="P18" s="36" t="s">
        <v>21</v>
      </c>
      <c r="Q18" s="37" t="s">
        <v>21</v>
      </c>
      <c r="R18" s="37" t="s">
        <v>21</v>
      </c>
      <c r="S18" s="38" t="s">
        <v>21</v>
      </c>
      <c r="U18" s="25" t="s">
        <v>82</v>
      </c>
      <c r="V18" s="26"/>
      <c r="W18" s="31" t="s">
        <v>30</v>
      </c>
      <c r="X18" s="31" t="s">
        <v>30</v>
      </c>
      <c r="Y18" s="31" t="s">
        <v>30</v>
      </c>
      <c r="Z18" s="32" t="s">
        <v>30</v>
      </c>
      <c r="AA18" s="31" t="s">
        <v>30</v>
      </c>
      <c r="AB18" s="31" t="s">
        <v>30</v>
      </c>
      <c r="AC18" s="31" t="s">
        <v>30</v>
      </c>
      <c r="AD18" s="32" t="s">
        <v>30</v>
      </c>
      <c r="AE18" s="31" t="s">
        <v>30</v>
      </c>
      <c r="AF18" s="31" t="s">
        <v>30</v>
      </c>
      <c r="AG18" s="31" t="s">
        <v>30</v>
      </c>
      <c r="AH18" s="32" t="s">
        <v>30</v>
      </c>
      <c r="AI18" s="31" t="s">
        <v>30</v>
      </c>
      <c r="AJ18" s="31" t="s">
        <v>30</v>
      </c>
      <c r="AK18" s="31" t="s">
        <v>30</v>
      </c>
      <c r="AL18" s="32" t="s">
        <v>30</v>
      </c>
      <c r="AM18" s="26"/>
      <c r="AN18" s="25" t="s">
        <v>83</v>
      </c>
    </row>
    <row r="19" spans="1:41" s="57" customFormat="1" x14ac:dyDescent="0.2">
      <c r="A19" s="53"/>
      <c r="B19" s="54" t="s">
        <v>31</v>
      </c>
      <c r="C19" s="53" t="s">
        <v>31</v>
      </c>
      <c r="D19" s="70" t="s">
        <v>21</v>
      </c>
      <c r="E19" s="71" t="s">
        <v>21</v>
      </c>
      <c r="F19" s="71" t="s">
        <v>21</v>
      </c>
      <c r="G19" s="71" t="s">
        <v>21</v>
      </c>
      <c r="H19" s="70" t="s">
        <v>21</v>
      </c>
      <c r="I19" s="71" t="s">
        <v>21</v>
      </c>
      <c r="J19" s="71" t="s">
        <v>21</v>
      </c>
      <c r="K19" s="71" t="s">
        <v>21</v>
      </c>
      <c r="L19" s="70" t="s">
        <v>21</v>
      </c>
      <c r="M19" s="71" t="s">
        <v>21</v>
      </c>
      <c r="N19" s="71" t="s">
        <v>21</v>
      </c>
      <c r="O19" s="71" t="s">
        <v>21</v>
      </c>
      <c r="P19" s="70" t="s">
        <v>21</v>
      </c>
      <c r="Q19" s="71" t="s">
        <v>21</v>
      </c>
      <c r="R19" s="71" t="s">
        <v>21</v>
      </c>
      <c r="S19" s="72" t="s">
        <v>21</v>
      </c>
      <c r="U19" s="57" t="s">
        <v>84</v>
      </c>
      <c r="V19" s="58"/>
      <c r="W19" s="55"/>
      <c r="X19" s="55"/>
      <c r="Y19" s="55"/>
      <c r="Z19" s="56"/>
      <c r="AA19" s="55"/>
      <c r="AB19" s="55"/>
      <c r="AC19" s="55"/>
      <c r="AD19" s="73" t="s">
        <v>21</v>
      </c>
      <c r="AE19" s="74" t="s">
        <v>21</v>
      </c>
      <c r="AF19" s="74" t="s">
        <v>21</v>
      </c>
      <c r="AG19" s="74" t="s">
        <v>21</v>
      </c>
      <c r="AH19" s="73" t="s">
        <v>21</v>
      </c>
      <c r="AI19" s="74" t="s">
        <v>21</v>
      </c>
      <c r="AJ19" s="74" t="s">
        <v>21</v>
      </c>
      <c r="AK19" s="74" t="s">
        <v>21</v>
      </c>
      <c r="AL19" s="73" t="s">
        <v>21</v>
      </c>
      <c r="AM19" s="58"/>
      <c r="AN19" s="57" t="s">
        <v>85</v>
      </c>
      <c r="AO19" s="57" t="s">
        <v>86</v>
      </c>
    </row>
    <row r="20" spans="1:41" s="22" customFormat="1" x14ac:dyDescent="0.2">
      <c r="A20" s="21"/>
      <c r="B20" s="48" t="s">
        <v>29</v>
      </c>
      <c r="C20" s="21" t="s">
        <v>29</v>
      </c>
      <c r="D20" s="44" t="s">
        <v>21</v>
      </c>
      <c r="E20" s="45" t="s">
        <v>21</v>
      </c>
      <c r="F20" s="45" t="s">
        <v>21</v>
      </c>
      <c r="G20" s="45" t="s">
        <v>21</v>
      </c>
      <c r="H20" s="44" t="s">
        <v>21</v>
      </c>
      <c r="I20" s="45" t="s">
        <v>21</v>
      </c>
      <c r="J20" s="45" t="s">
        <v>21</v>
      </c>
      <c r="K20" s="45" t="s">
        <v>21</v>
      </c>
      <c r="L20" s="44" t="s">
        <v>21</v>
      </c>
      <c r="M20" s="45" t="s">
        <v>21</v>
      </c>
      <c r="N20" s="45" t="s">
        <v>21</v>
      </c>
      <c r="O20" s="45" t="s">
        <v>21</v>
      </c>
      <c r="P20" s="44" t="s">
        <v>21</v>
      </c>
      <c r="Q20" s="45" t="s">
        <v>21</v>
      </c>
      <c r="R20" s="45" t="s">
        <v>21</v>
      </c>
      <c r="S20" s="46">
        <v>0</v>
      </c>
      <c r="U20" s="22" t="s">
        <v>133</v>
      </c>
      <c r="V20" s="23"/>
      <c r="W20" s="49"/>
      <c r="X20" s="49"/>
      <c r="Y20" s="49"/>
      <c r="Z20" s="52"/>
      <c r="AA20" s="49"/>
      <c r="AB20" s="49"/>
      <c r="AC20" s="49"/>
      <c r="AD20" s="69" t="s">
        <v>21</v>
      </c>
      <c r="AE20" s="50" t="s">
        <v>21</v>
      </c>
      <c r="AF20" s="50" t="s">
        <v>21</v>
      </c>
      <c r="AG20" s="50" t="s">
        <v>21</v>
      </c>
      <c r="AH20" s="69" t="s">
        <v>21</v>
      </c>
      <c r="AI20" s="50" t="s">
        <v>21</v>
      </c>
      <c r="AJ20" s="50" t="s">
        <v>21</v>
      </c>
      <c r="AK20" s="50" t="s">
        <v>21</v>
      </c>
      <c r="AL20" s="69" t="s">
        <v>21</v>
      </c>
      <c r="AM20" s="23"/>
      <c r="AN20" s="22" t="s">
        <v>87</v>
      </c>
    </row>
    <row r="21" spans="1:41" s="57" customFormat="1" x14ac:dyDescent="0.2">
      <c r="A21" s="53"/>
      <c r="B21" s="54"/>
      <c r="C21" s="53"/>
      <c r="D21" s="70"/>
      <c r="E21" s="71"/>
      <c r="F21" s="71"/>
      <c r="G21" s="71"/>
      <c r="H21" s="70"/>
      <c r="I21" s="71"/>
      <c r="J21" s="71"/>
      <c r="K21" s="71"/>
      <c r="L21" s="70"/>
      <c r="M21" s="71"/>
      <c r="N21" s="71"/>
      <c r="O21" s="71"/>
      <c r="P21" s="70"/>
      <c r="Q21" s="71"/>
      <c r="R21" s="71"/>
      <c r="S21" s="72"/>
      <c r="U21" s="57" t="s">
        <v>134</v>
      </c>
      <c r="V21" s="58"/>
      <c r="W21" s="55"/>
      <c r="X21" s="55"/>
      <c r="Y21" s="55"/>
      <c r="Z21" s="56"/>
      <c r="AA21" s="55"/>
      <c r="AB21" s="55"/>
      <c r="AC21" s="55"/>
      <c r="AD21" s="73"/>
      <c r="AE21" s="74"/>
      <c r="AF21" s="74"/>
      <c r="AG21" s="74"/>
      <c r="AH21" s="73"/>
      <c r="AI21" s="74"/>
      <c r="AJ21" s="74"/>
      <c r="AK21" s="74"/>
      <c r="AL21" s="73"/>
      <c r="AM21" s="58"/>
    </row>
    <row r="22" spans="1:41" x14ac:dyDescent="0.2">
      <c r="B22" s="27" t="s">
        <v>88</v>
      </c>
      <c r="C22" s="24" t="s">
        <v>27</v>
      </c>
      <c r="D22" s="27"/>
      <c r="E22" s="31"/>
      <c r="F22" s="31"/>
      <c r="G22" s="31"/>
      <c r="H22" s="27"/>
      <c r="I22" s="31"/>
      <c r="J22" s="31"/>
      <c r="K22" s="31"/>
      <c r="L22" s="27"/>
      <c r="M22" s="31"/>
      <c r="N22" s="31"/>
      <c r="O22" s="31"/>
      <c r="P22" s="27"/>
      <c r="Q22" s="31"/>
      <c r="R22" s="31"/>
      <c r="S22" s="32"/>
      <c r="U22" s="20"/>
      <c r="W22" s="31"/>
      <c r="X22" s="31"/>
      <c r="Y22" s="31"/>
      <c r="Z22" s="32"/>
      <c r="AA22" s="31"/>
      <c r="AB22" s="31"/>
      <c r="AC22" s="31"/>
      <c r="AD22" s="35" t="s">
        <v>21</v>
      </c>
      <c r="AE22" s="33" t="s">
        <v>21</v>
      </c>
      <c r="AF22" s="33" t="s">
        <v>21</v>
      </c>
      <c r="AG22" s="33" t="s">
        <v>21</v>
      </c>
      <c r="AH22" s="35" t="s">
        <v>21</v>
      </c>
      <c r="AI22" s="33" t="s">
        <v>21</v>
      </c>
      <c r="AJ22" s="33" t="s">
        <v>21</v>
      </c>
      <c r="AK22" s="33" t="s">
        <v>21</v>
      </c>
      <c r="AL22" s="35" t="s">
        <v>21</v>
      </c>
      <c r="AN22" s="20" t="s">
        <v>89</v>
      </c>
    </row>
    <row r="23" spans="1:41" x14ac:dyDescent="0.2">
      <c r="B23" s="27" t="s">
        <v>90</v>
      </c>
      <c r="C23" s="24" t="s">
        <v>25</v>
      </c>
      <c r="D23" s="27"/>
      <c r="E23" s="31"/>
      <c r="F23" s="31"/>
      <c r="G23" s="31"/>
      <c r="H23" s="27"/>
      <c r="I23" s="31"/>
      <c r="J23" s="31"/>
      <c r="K23" s="31"/>
      <c r="L23" s="27"/>
      <c r="M23" s="31"/>
      <c r="N23" s="31"/>
      <c r="O23" s="31"/>
      <c r="P23" s="27"/>
      <c r="Q23" s="31"/>
      <c r="R23" s="31"/>
      <c r="S23" s="32"/>
      <c r="W23" s="31"/>
      <c r="X23" s="31"/>
      <c r="Y23" s="31"/>
      <c r="Z23" s="32"/>
      <c r="AA23" s="31"/>
      <c r="AB23" s="31"/>
      <c r="AC23" s="31"/>
      <c r="AD23" s="35" t="s">
        <v>21</v>
      </c>
      <c r="AE23" s="33" t="s">
        <v>21</v>
      </c>
      <c r="AF23" s="33" t="s">
        <v>21</v>
      </c>
      <c r="AG23" s="33" t="s">
        <v>21</v>
      </c>
      <c r="AH23" s="35" t="s">
        <v>21</v>
      </c>
      <c r="AI23" s="33" t="s">
        <v>21</v>
      </c>
      <c r="AJ23" s="33" t="s">
        <v>21</v>
      </c>
      <c r="AK23" s="33" t="s">
        <v>21</v>
      </c>
      <c r="AL23" s="35" t="s">
        <v>21</v>
      </c>
      <c r="AN23" s="20" t="s">
        <v>91</v>
      </c>
    </row>
    <row r="24" spans="1:41" x14ac:dyDescent="0.2">
      <c r="B24" s="27" t="s">
        <v>92</v>
      </c>
      <c r="C24" s="24" t="s">
        <v>23</v>
      </c>
      <c r="D24" s="27"/>
      <c r="E24" s="31"/>
      <c r="F24" s="31"/>
      <c r="G24" s="31"/>
      <c r="H24" s="27"/>
      <c r="I24" s="31"/>
      <c r="J24" s="31"/>
      <c r="K24" s="31"/>
      <c r="L24" s="27"/>
      <c r="M24" s="31"/>
      <c r="N24" s="31"/>
      <c r="O24" s="31"/>
      <c r="P24" s="27"/>
      <c r="Q24" s="31"/>
      <c r="R24" s="31"/>
      <c r="S24" s="32"/>
      <c r="W24" s="31"/>
      <c r="X24" s="31"/>
      <c r="Y24" s="31"/>
      <c r="Z24" s="32"/>
      <c r="AA24" s="31"/>
      <c r="AB24" s="31"/>
      <c r="AC24" s="31"/>
      <c r="AD24" s="35" t="s">
        <v>21</v>
      </c>
      <c r="AE24" s="33" t="s">
        <v>21</v>
      </c>
      <c r="AF24" s="33" t="s">
        <v>21</v>
      </c>
      <c r="AG24" s="33" t="s">
        <v>21</v>
      </c>
      <c r="AH24" s="35" t="s">
        <v>21</v>
      </c>
      <c r="AI24" s="33" t="s">
        <v>21</v>
      </c>
      <c r="AJ24" s="33" t="s">
        <v>21</v>
      </c>
      <c r="AK24" s="33" t="s">
        <v>21</v>
      </c>
      <c r="AL24" s="35" t="s">
        <v>21</v>
      </c>
      <c r="AN24" s="20" t="s">
        <v>93</v>
      </c>
    </row>
    <row r="25" spans="1:41" s="22" customFormat="1" x14ac:dyDescent="0.2">
      <c r="A25" s="21"/>
      <c r="B25" s="48">
        <v>16</v>
      </c>
      <c r="C25" s="21" t="s">
        <v>88</v>
      </c>
      <c r="D25" s="48">
        <v>0</v>
      </c>
      <c r="E25" s="49">
        <v>0</v>
      </c>
      <c r="F25" s="49">
        <v>0</v>
      </c>
      <c r="G25" s="49">
        <v>0</v>
      </c>
      <c r="H25" s="48" t="s">
        <v>94</v>
      </c>
      <c r="I25" s="49" t="s">
        <v>95</v>
      </c>
      <c r="J25" s="49" t="s">
        <v>96</v>
      </c>
      <c r="K25" s="49" t="s">
        <v>97</v>
      </c>
      <c r="L25" s="48" t="s">
        <v>98</v>
      </c>
      <c r="M25" s="49" t="s">
        <v>99</v>
      </c>
      <c r="N25" s="49" t="s">
        <v>100</v>
      </c>
      <c r="O25" s="49" t="s">
        <v>101</v>
      </c>
      <c r="P25" s="48" t="s">
        <v>102</v>
      </c>
      <c r="Q25" s="49" t="s">
        <v>103</v>
      </c>
      <c r="R25" s="49" t="s">
        <v>104</v>
      </c>
      <c r="S25" s="52" t="s">
        <v>105</v>
      </c>
      <c r="U25" s="22" t="s">
        <v>106</v>
      </c>
      <c r="V25" s="23"/>
      <c r="W25" s="49"/>
      <c r="X25" s="49"/>
      <c r="Y25" s="49"/>
      <c r="Z25" s="52"/>
      <c r="AA25" s="49"/>
      <c r="AB25" s="49"/>
      <c r="AC25" s="49"/>
      <c r="AD25" s="52"/>
      <c r="AE25" s="49"/>
      <c r="AF25" s="49"/>
      <c r="AG25" s="49"/>
      <c r="AH25" s="52"/>
      <c r="AI25" s="49"/>
      <c r="AJ25" s="49"/>
      <c r="AK25" s="49" t="s">
        <v>107</v>
      </c>
      <c r="AL25" s="52" t="s">
        <v>60</v>
      </c>
      <c r="AM25" s="23"/>
      <c r="AN25" s="22" t="s">
        <v>108</v>
      </c>
      <c r="AO25" s="22" t="s">
        <v>109</v>
      </c>
    </row>
    <row r="26" spans="1:41" s="25" customFormat="1" x14ac:dyDescent="0.2">
      <c r="A26" s="24"/>
      <c r="B26" s="27"/>
      <c r="C26" s="24"/>
      <c r="D26" s="27"/>
      <c r="E26" s="31"/>
      <c r="F26" s="31"/>
      <c r="G26" s="31"/>
      <c r="H26" s="27"/>
      <c r="I26" s="31"/>
      <c r="J26" s="31"/>
      <c r="K26" s="31"/>
      <c r="L26" s="27"/>
      <c r="M26" s="31"/>
      <c r="N26" s="31"/>
      <c r="O26" s="31"/>
      <c r="P26" s="27"/>
      <c r="Q26" s="31"/>
      <c r="R26" s="31"/>
      <c r="S26" s="32"/>
      <c r="U26" s="25" t="s">
        <v>110</v>
      </c>
      <c r="V26" s="26"/>
      <c r="W26" s="31"/>
      <c r="X26" s="31"/>
      <c r="Y26" s="31"/>
      <c r="Z26" s="32"/>
      <c r="AA26" s="31"/>
      <c r="AB26" s="31"/>
      <c r="AC26" s="31"/>
      <c r="AD26" s="32"/>
      <c r="AE26" s="31"/>
      <c r="AF26" s="31"/>
      <c r="AG26" s="31"/>
      <c r="AH26" s="32"/>
      <c r="AI26" s="31"/>
      <c r="AJ26" s="31"/>
      <c r="AK26" s="31"/>
      <c r="AL26" s="32"/>
      <c r="AM26" s="26"/>
      <c r="AN26" s="25" t="s">
        <v>111</v>
      </c>
    </row>
    <row r="27" spans="1:41" s="57" customFormat="1" x14ac:dyDescent="0.2">
      <c r="A27" s="53"/>
      <c r="B27" s="54"/>
      <c r="C27" s="53"/>
      <c r="D27" s="54"/>
      <c r="E27" s="55"/>
      <c r="F27" s="55"/>
      <c r="G27" s="55"/>
      <c r="H27" s="54"/>
      <c r="I27" s="55"/>
      <c r="J27" s="55"/>
      <c r="K27" s="55"/>
      <c r="L27" s="54"/>
      <c r="M27" s="55"/>
      <c r="N27" s="55"/>
      <c r="O27" s="55"/>
      <c r="P27" s="54"/>
      <c r="Q27" s="55"/>
      <c r="R27" s="55"/>
      <c r="S27" s="56"/>
      <c r="U27" s="57" t="s">
        <v>112</v>
      </c>
      <c r="V27" s="58"/>
      <c r="W27" s="55"/>
      <c r="X27" s="55"/>
      <c r="Y27" s="55"/>
      <c r="Z27" s="56"/>
      <c r="AA27" s="55"/>
      <c r="AB27" s="55"/>
      <c r="AC27" s="55"/>
      <c r="AD27" s="56"/>
      <c r="AE27" s="55"/>
      <c r="AF27" s="55"/>
      <c r="AG27" s="55"/>
      <c r="AH27" s="56"/>
      <c r="AI27" s="55"/>
      <c r="AJ27" s="55"/>
      <c r="AK27" s="55"/>
      <c r="AL27" s="56"/>
      <c r="AM27" s="58"/>
    </row>
    <row r="28" spans="1:41" s="22" customFormat="1" x14ac:dyDescent="0.2">
      <c r="A28" s="21"/>
      <c r="B28" s="48">
        <v>17</v>
      </c>
      <c r="C28" s="21" t="s">
        <v>90</v>
      </c>
      <c r="D28" s="51" t="s">
        <v>113</v>
      </c>
      <c r="E28" s="50" t="s">
        <v>113</v>
      </c>
      <c r="F28" s="50" t="s">
        <v>113</v>
      </c>
      <c r="G28" s="50" t="s">
        <v>113</v>
      </c>
      <c r="H28" s="51" t="s">
        <v>113</v>
      </c>
      <c r="I28" s="50" t="s">
        <v>113</v>
      </c>
      <c r="J28" s="50" t="s">
        <v>113</v>
      </c>
      <c r="K28" s="50" t="s">
        <v>113</v>
      </c>
      <c r="L28" s="51" t="s">
        <v>113</v>
      </c>
      <c r="M28" s="50" t="s">
        <v>113</v>
      </c>
      <c r="N28" s="50" t="s">
        <v>113</v>
      </c>
      <c r="O28" s="50" t="s">
        <v>113</v>
      </c>
      <c r="P28" s="51" t="s">
        <v>113</v>
      </c>
      <c r="Q28" s="50" t="s">
        <v>113</v>
      </c>
      <c r="R28" s="50" t="s">
        <v>113</v>
      </c>
      <c r="S28" s="69" t="s">
        <v>113</v>
      </c>
      <c r="U28" s="22" t="s">
        <v>114</v>
      </c>
      <c r="V28" s="23"/>
      <c r="W28" s="49"/>
      <c r="X28" s="49"/>
      <c r="Y28" s="49"/>
      <c r="Z28" s="52"/>
      <c r="AA28" s="45" t="s">
        <v>115</v>
      </c>
      <c r="AB28" s="45" t="s">
        <v>115</v>
      </c>
      <c r="AC28" s="45" t="s">
        <v>115</v>
      </c>
      <c r="AD28" s="46" t="s">
        <v>115</v>
      </c>
      <c r="AE28" s="45" t="s">
        <v>115</v>
      </c>
      <c r="AF28" s="45" t="s">
        <v>115</v>
      </c>
      <c r="AG28" s="45" t="s">
        <v>115</v>
      </c>
      <c r="AH28" s="46" t="s">
        <v>115</v>
      </c>
      <c r="AI28" s="45" t="s">
        <v>115</v>
      </c>
      <c r="AJ28" s="45" t="s">
        <v>115</v>
      </c>
      <c r="AK28" s="45" t="s">
        <v>115</v>
      </c>
      <c r="AL28" s="46" t="s">
        <v>115</v>
      </c>
      <c r="AM28" s="23"/>
      <c r="AN28" s="22" t="s">
        <v>116</v>
      </c>
    </row>
    <row r="29" spans="1:41" s="25" customFormat="1" x14ac:dyDescent="0.2">
      <c r="A29" s="24"/>
      <c r="B29" s="27">
        <v>18</v>
      </c>
      <c r="C29" s="24" t="s">
        <v>92</v>
      </c>
      <c r="D29" s="34" t="s">
        <v>113</v>
      </c>
      <c r="E29" s="33" t="s">
        <v>113</v>
      </c>
      <c r="F29" s="33" t="s">
        <v>113</v>
      </c>
      <c r="G29" s="33" t="s">
        <v>113</v>
      </c>
      <c r="H29" s="34" t="s">
        <v>113</v>
      </c>
      <c r="I29" s="33" t="s">
        <v>113</v>
      </c>
      <c r="J29" s="33" t="s">
        <v>113</v>
      </c>
      <c r="K29" s="33" t="s">
        <v>113</v>
      </c>
      <c r="L29" s="34" t="s">
        <v>113</v>
      </c>
      <c r="M29" s="33" t="s">
        <v>113</v>
      </c>
      <c r="N29" s="33" t="s">
        <v>113</v>
      </c>
      <c r="O29" s="33" t="s">
        <v>113</v>
      </c>
      <c r="P29" s="34" t="s">
        <v>113</v>
      </c>
      <c r="Q29" s="33" t="s">
        <v>113</v>
      </c>
      <c r="R29" s="33" t="s">
        <v>113</v>
      </c>
      <c r="S29" s="35" t="s">
        <v>113</v>
      </c>
      <c r="U29" s="25" t="s">
        <v>117</v>
      </c>
      <c r="V29" s="26"/>
      <c r="W29" s="33" t="s">
        <v>27</v>
      </c>
      <c r="X29" s="33" t="s">
        <v>27</v>
      </c>
      <c r="Y29" s="33" t="s">
        <v>27</v>
      </c>
      <c r="Z29" s="35" t="s">
        <v>27</v>
      </c>
      <c r="AA29" s="33" t="s">
        <v>27</v>
      </c>
      <c r="AB29" s="33" t="s">
        <v>27</v>
      </c>
      <c r="AC29" s="33" t="s">
        <v>27</v>
      </c>
      <c r="AD29" s="35" t="s">
        <v>27</v>
      </c>
      <c r="AE29" s="33" t="s">
        <v>27</v>
      </c>
      <c r="AF29" s="33" t="s">
        <v>27</v>
      </c>
      <c r="AG29" s="33" t="s">
        <v>27</v>
      </c>
      <c r="AH29" s="35" t="s">
        <v>27</v>
      </c>
      <c r="AI29" s="33" t="s">
        <v>27</v>
      </c>
      <c r="AJ29" s="33" t="s">
        <v>27</v>
      </c>
      <c r="AK29" s="33" t="s">
        <v>27</v>
      </c>
      <c r="AL29" s="35" t="s">
        <v>27</v>
      </c>
      <c r="AM29" s="26"/>
      <c r="AN29" s="25" t="s">
        <v>118</v>
      </c>
    </row>
    <row r="30" spans="1:41" s="25" customFormat="1" x14ac:dyDescent="0.2">
      <c r="A30" s="24"/>
      <c r="B30" s="27">
        <v>19</v>
      </c>
      <c r="C30" s="24" t="s">
        <v>119</v>
      </c>
      <c r="D30" s="34" t="s">
        <v>113</v>
      </c>
      <c r="E30" s="33" t="s">
        <v>113</v>
      </c>
      <c r="F30" s="33" t="s">
        <v>113</v>
      </c>
      <c r="G30" s="33" t="s">
        <v>113</v>
      </c>
      <c r="H30" s="34" t="s">
        <v>113</v>
      </c>
      <c r="I30" s="33" t="s">
        <v>113</v>
      </c>
      <c r="J30" s="33" t="s">
        <v>113</v>
      </c>
      <c r="K30" s="33" t="s">
        <v>113</v>
      </c>
      <c r="L30" s="34" t="s">
        <v>113</v>
      </c>
      <c r="M30" s="33" t="s">
        <v>113</v>
      </c>
      <c r="N30" s="33" t="s">
        <v>113</v>
      </c>
      <c r="O30" s="33" t="s">
        <v>113</v>
      </c>
      <c r="P30" s="34" t="s">
        <v>113</v>
      </c>
      <c r="Q30" s="33" t="s">
        <v>113</v>
      </c>
      <c r="R30" s="33" t="s">
        <v>113</v>
      </c>
      <c r="S30" s="35" t="s">
        <v>113</v>
      </c>
      <c r="U30" s="25" t="s">
        <v>120</v>
      </c>
      <c r="V30" s="26"/>
      <c r="W30" s="33" t="s">
        <v>27</v>
      </c>
      <c r="X30" s="33" t="s">
        <v>27</v>
      </c>
      <c r="Y30" s="33" t="s">
        <v>27</v>
      </c>
      <c r="Z30" s="35" t="s">
        <v>27</v>
      </c>
      <c r="AA30" s="33" t="s">
        <v>27</v>
      </c>
      <c r="AB30" s="33" t="s">
        <v>27</v>
      </c>
      <c r="AC30" s="33" t="s">
        <v>27</v>
      </c>
      <c r="AD30" s="35" t="s">
        <v>27</v>
      </c>
      <c r="AE30" s="33" t="s">
        <v>27</v>
      </c>
      <c r="AF30" s="33" t="s">
        <v>27</v>
      </c>
      <c r="AG30" s="33" t="s">
        <v>27</v>
      </c>
      <c r="AH30" s="35" t="s">
        <v>27</v>
      </c>
      <c r="AI30" s="33" t="s">
        <v>27</v>
      </c>
      <c r="AJ30" s="33" t="s">
        <v>27</v>
      </c>
      <c r="AK30" s="33" t="s">
        <v>27</v>
      </c>
      <c r="AL30" s="35" t="s">
        <v>27</v>
      </c>
      <c r="AM30" s="26"/>
      <c r="AN30" s="25" t="s">
        <v>121</v>
      </c>
    </row>
    <row r="31" spans="1:41" s="57" customFormat="1" x14ac:dyDescent="0.2">
      <c r="A31" s="53"/>
      <c r="B31" s="54">
        <v>20</v>
      </c>
      <c r="C31" s="53" t="s">
        <v>122</v>
      </c>
      <c r="D31" s="75" t="s">
        <v>113</v>
      </c>
      <c r="E31" s="74" t="s">
        <v>113</v>
      </c>
      <c r="F31" s="74" t="s">
        <v>113</v>
      </c>
      <c r="G31" s="74" t="s">
        <v>113</v>
      </c>
      <c r="H31" s="75" t="s">
        <v>113</v>
      </c>
      <c r="I31" s="74" t="s">
        <v>113</v>
      </c>
      <c r="J31" s="74" t="s">
        <v>113</v>
      </c>
      <c r="K31" s="74" t="s">
        <v>113</v>
      </c>
      <c r="L31" s="75" t="s">
        <v>113</v>
      </c>
      <c r="M31" s="74" t="s">
        <v>113</v>
      </c>
      <c r="N31" s="74" t="s">
        <v>113</v>
      </c>
      <c r="O31" s="74" t="s">
        <v>113</v>
      </c>
      <c r="P31" s="75" t="s">
        <v>113</v>
      </c>
      <c r="Q31" s="74" t="s">
        <v>113</v>
      </c>
      <c r="R31" s="74" t="s">
        <v>113</v>
      </c>
      <c r="S31" s="73" t="s">
        <v>113</v>
      </c>
      <c r="U31" s="57" t="s">
        <v>123</v>
      </c>
      <c r="V31" s="58"/>
      <c r="W31" s="55"/>
      <c r="X31" s="55"/>
      <c r="Y31" s="55"/>
      <c r="Z31" s="56"/>
      <c r="AA31" s="55"/>
      <c r="AB31" s="55"/>
      <c r="AC31" s="55"/>
      <c r="AD31" s="56"/>
      <c r="AE31" s="55"/>
      <c r="AF31" s="55"/>
      <c r="AG31" s="55"/>
      <c r="AH31" s="56"/>
      <c r="AI31" s="55"/>
      <c r="AJ31" s="55"/>
      <c r="AK31" s="55"/>
      <c r="AL31" s="56"/>
      <c r="AM31" s="58"/>
    </row>
    <row r="32" spans="1:41" s="22" customFormat="1" x14ac:dyDescent="0.2">
      <c r="A32" s="21"/>
      <c r="B32" s="48">
        <v>21</v>
      </c>
      <c r="C32" s="21" t="s">
        <v>124</v>
      </c>
      <c r="D32" s="48">
        <v>0</v>
      </c>
      <c r="E32" s="49">
        <v>0</v>
      </c>
      <c r="F32" s="49">
        <v>0</v>
      </c>
      <c r="G32" s="49">
        <v>0</v>
      </c>
      <c r="H32" s="76" t="s">
        <v>125</v>
      </c>
      <c r="I32" s="77" t="s">
        <v>125</v>
      </c>
      <c r="J32" s="77" t="s">
        <v>125</v>
      </c>
      <c r="K32" s="77" t="s">
        <v>125</v>
      </c>
      <c r="L32" s="76" t="s">
        <v>125</v>
      </c>
      <c r="M32" s="77" t="s">
        <v>125</v>
      </c>
      <c r="N32" s="77" t="s">
        <v>125</v>
      </c>
      <c r="O32" s="77" t="s">
        <v>125</v>
      </c>
      <c r="P32" s="76" t="s">
        <v>125</v>
      </c>
      <c r="Q32" s="77" t="s">
        <v>125</v>
      </c>
      <c r="R32" s="77" t="s">
        <v>125</v>
      </c>
      <c r="S32" s="78" t="s">
        <v>125</v>
      </c>
      <c r="U32" s="22" t="s">
        <v>126</v>
      </c>
      <c r="V32" s="23"/>
      <c r="W32" s="49"/>
      <c r="X32" s="49"/>
      <c r="Y32" s="49"/>
      <c r="Z32" s="52"/>
      <c r="AA32" s="49"/>
      <c r="AB32" s="49"/>
      <c r="AC32" s="49"/>
      <c r="AD32" s="52"/>
      <c r="AE32" s="49"/>
      <c r="AF32" s="49"/>
      <c r="AG32" s="49"/>
      <c r="AH32" s="52"/>
      <c r="AI32" s="49"/>
      <c r="AJ32" s="49"/>
      <c r="AK32" s="49"/>
      <c r="AL32" s="52"/>
      <c r="AM32" s="23"/>
    </row>
    <row r="33" spans="1:39" s="25" customFormat="1" x14ac:dyDescent="0.2">
      <c r="A33" s="24"/>
      <c r="B33" s="27">
        <v>22</v>
      </c>
      <c r="C33" s="24" t="s">
        <v>127</v>
      </c>
      <c r="D33" s="27">
        <v>0</v>
      </c>
      <c r="E33" s="31">
        <v>0</v>
      </c>
      <c r="F33" s="31">
        <v>0</v>
      </c>
      <c r="G33" s="31">
        <v>0</v>
      </c>
      <c r="H33" s="40" t="s">
        <v>125</v>
      </c>
      <c r="I33" s="39" t="s">
        <v>125</v>
      </c>
      <c r="J33" s="39" t="s">
        <v>125</v>
      </c>
      <c r="K33" s="39" t="s">
        <v>125</v>
      </c>
      <c r="L33" s="40" t="s">
        <v>125</v>
      </c>
      <c r="M33" s="39" t="s">
        <v>125</v>
      </c>
      <c r="N33" s="39" t="s">
        <v>125</v>
      </c>
      <c r="O33" s="39" t="s">
        <v>125</v>
      </c>
      <c r="P33" s="40" t="s">
        <v>125</v>
      </c>
      <c r="Q33" s="39" t="s">
        <v>125</v>
      </c>
      <c r="R33" s="39" t="s">
        <v>125</v>
      </c>
      <c r="S33" s="41" t="s">
        <v>125</v>
      </c>
      <c r="U33" s="25" t="s">
        <v>128</v>
      </c>
      <c r="V33" s="26"/>
      <c r="W33" s="31"/>
      <c r="X33" s="31"/>
      <c r="Y33" s="31"/>
      <c r="Z33" s="32"/>
      <c r="AA33" s="31"/>
      <c r="AB33" s="31"/>
      <c r="AC33" s="31"/>
      <c r="AD33" s="32"/>
      <c r="AE33" s="31"/>
      <c r="AF33" s="31"/>
      <c r="AG33" s="31"/>
      <c r="AH33" s="32"/>
      <c r="AI33" s="31"/>
      <c r="AJ33" s="31"/>
      <c r="AK33" s="31"/>
      <c r="AL33" s="32"/>
      <c r="AM33" s="26"/>
    </row>
    <row r="34" spans="1:39" s="25" customFormat="1" x14ac:dyDescent="0.2">
      <c r="A34" s="24"/>
      <c r="B34" s="27">
        <v>23</v>
      </c>
      <c r="C34" s="24" t="s">
        <v>129</v>
      </c>
      <c r="D34" s="27">
        <v>0</v>
      </c>
      <c r="E34" s="31">
        <v>0</v>
      </c>
      <c r="F34" s="31">
        <v>0</v>
      </c>
      <c r="G34" s="31">
        <v>0</v>
      </c>
      <c r="H34" s="40" t="s">
        <v>125</v>
      </c>
      <c r="I34" s="39" t="s">
        <v>125</v>
      </c>
      <c r="J34" s="39" t="s">
        <v>125</v>
      </c>
      <c r="K34" s="39" t="s">
        <v>125</v>
      </c>
      <c r="L34" s="40" t="s">
        <v>125</v>
      </c>
      <c r="M34" s="39" t="s">
        <v>125</v>
      </c>
      <c r="N34" s="39" t="s">
        <v>125</v>
      </c>
      <c r="O34" s="39" t="s">
        <v>125</v>
      </c>
      <c r="P34" s="40" t="s">
        <v>125</v>
      </c>
      <c r="Q34" s="39" t="s">
        <v>125</v>
      </c>
      <c r="R34" s="39" t="s">
        <v>125</v>
      </c>
      <c r="S34" s="41" t="s">
        <v>125</v>
      </c>
      <c r="U34" s="25" t="s">
        <v>130</v>
      </c>
      <c r="V34" s="26"/>
      <c r="W34" s="31"/>
      <c r="X34" s="31"/>
      <c r="Y34" s="31"/>
      <c r="Z34" s="32"/>
      <c r="AA34" s="31"/>
      <c r="AB34" s="31"/>
      <c r="AC34" s="31"/>
      <c r="AD34" s="32"/>
      <c r="AE34" s="31"/>
      <c r="AF34" s="31"/>
      <c r="AG34" s="31"/>
      <c r="AH34" s="32"/>
      <c r="AI34" s="31"/>
      <c r="AJ34" s="31"/>
      <c r="AK34" s="31"/>
      <c r="AL34" s="32"/>
      <c r="AM34" s="26"/>
    </row>
    <row r="35" spans="1:39" s="25" customFormat="1" x14ac:dyDescent="0.2">
      <c r="A35" s="24"/>
      <c r="B35" s="27">
        <v>24</v>
      </c>
      <c r="C35" s="24" t="s">
        <v>131</v>
      </c>
      <c r="D35" s="27">
        <v>0</v>
      </c>
      <c r="E35" s="31">
        <v>0</v>
      </c>
      <c r="F35" s="31">
        <v>0</v>
      </c>
      <c r="G35" s="31">
        <v>0</v>
      </c>
      <c r="H35" s="40" t="s">
        <v>125</v>
      </c>
      <c r="I35" s="39" t="s">
        <v>125</v>
      </c>
      <c r="J35" s="39" t="s">
        <v>125</v>
      </c>
      <c r="K35" s="39" t="s">
        <v>125</v>
      </c>
      <c r="L35" s="40" t="s">
        <v>125</v>
      </c>
      <c r="M35" s="39" t="s">
        <v>125</v>
      </c>
      <c r="N35" s="39" t="s">
        <v>125</v>
      </c>
      <c r="O35" s="39" t="s">
        <v>125</v>
      </c>
      <c r="P35" s="40" t="s">
        <v>125</v>
      </c>
      <c r="Q35" s="39" t="s">
        <v>125</v>
      </c>
      <c r="R35" s="39" t="s">
        <v>125</v>
      </c>
      <c r="S35" s="41" t="s">
        <v>125</v>
      </c>
      <c r="U35" s="25" t="s">
        <v>132</v>
      </c>
      <c r="V35" s="26"/>
      <c r="W35" s="31"/>
      <c r="X35" s="31"/>
      <c r="Y35" s="31"/>
      <c r="Z35" s="32"/>
      <c r="AA35" s="31"/>
      <c r="AB35" s="31"/>
      <c r="AC35" s="31"/>
      <c r="AD35" s="32"/>
      <c r="AE35" s="31"/>
      <c r="AF35" s="31"/>
      <c r="AG35" s="31"/>
      <c r="AH35" s="32"/>
      <c r="AI35" s="31"/>
      <c r="AJ35" s="31"/>
      <c r="AK35" s="31"/>
      <c r="AL35" s="32"/>
      <c r="AM35" s="26"/>
    </row>
    <row r="36" spans="1:39" s="57" customFormat="1" x14ac:dyDescent="0.2">
      <c r="A36" s="53"/>
      <c r="B36" s="53"/>
      <c r="C36" s="53"/>
      <c r="D36" s="53"/>
      <c r="H36" s="53"/>
      <c r="L36" s="53"/>
      <c r="P36" s="53"/>
      <c r="S36" s="58"/>
      <c r="V36" s="58"/>
      <c r="Z36" s="58"/>
      <c r="AD36" s="58"/>
      <c r="AH36" s="58"/>
      <c r="AL36" s="58"/>
      <c r="AM36" s="5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4:AT19"/>
  <sheetViews>
    <sheetView workbookViewId="0">
      <selection activeCell="AT14" sqref="AT14"/>
    </sheetView>
  </sheetViews>
  <sheetFormatPr baseColWidth="10" defaultColWidth="11.42578125" defaultRowHeight="15" x14ac:dyDescent="0.25"/>
  <cols>
    <col min="3" max="46" width="3.7109375" customWidth="1"/>
  </cols>
  <sheetData>
    <row r="14" spans="3:46" x14ac:dyDescent="0.25">
      <c r="C14" s="81" t="s">
        <v>136</v>
      </c>
      <c r="D14" s="82"/>
      <c r="E14" s="82"/>
      <c r="F14" s="82"/>
      <c r="G14" s="82"/>
      <c r="H14" s="2" t="s">
        <v>137</v>
      </c>
      <c r="I14" s="1">
        <v>0</v>
      </c>
      <c r="J14" s="1">
        <v>1</v>
      </c>
      <c r="K14" s="81" t="s">
        <v>63</v>
      </c>
      <c r="L14" s="82"/>
      <c r="M14" s="82"/>
      <c r="N14" s="2">
        <v>6</v>
      </c>
      <c r="O14" s="81" t="s">
        <v>138</v>
      </c>
      <c r="P14" s="82"/>
      <c r="Q14" s="82"/>
      <c r="R14" s="82"/>
      <c r="S14" s="82"/>
      <c r="T14" s="82"/>
      <c r="U14" s="2">
        <v>32</v>
      </c>
      <c r="V14" s="81" t="s">
        <v>139</v>
      </c>
      <c r="W14" s="82"/>
      <c r="X14" s="2">
        <v>7</v>
      </c>
      <c r="Y14" s="1">
        <v>1</v>
      </c>
      <c r="Z14" s="1" t="s">
        <v>140</v>
      </c>
      <c r="AB14" t="s">
        <v>141</v>
      </c>
      <c r="AC14" t="s">
        <v>141</v>
      </c>
      <c r="AD14" t="s">
        <v>141</v>
      </c>
      <c r="AF14" s="1">
        <v>0</v>
      </c>
      <c r="AG14" s="1">
        <v>0</v>
      </c>
      <c r="AH14" s="81" t="s">
        <v>63</v>
      </c>
      <c r="AI14" s="82"/>
      <c r="AJ14" s="82"/>
      <c r="AK14" s="2">
        <v>6</v>
      </c>
      <c r="AL14" s="81" t="s">
        <v>138</v>
      </c>
      <c r="AM14" s="82"/>
      <c r="AN14" s="82"/>
      <c r="AO14" s="82"/>
      <c r="AP14" s="2">
        <v>32</v>
      </c>
      <c r="AQ14" s="81" t="s">
        <v>139</v>
      </c>
      <c r="AR14" s="82"/>
      <c r="AS14" s="2">
        <v>7</v>
      </c>
      <c r="AT14" s="1">
        <v>1</v>
      </c>
    </row>
    <row r="15" spans="3:46" x14ac:dyDescent="0.25">
      <c r="AL15" s="81" t="s">
        <v>138</v>
      </c>
      <c r="AM15" s="82"/>
      <c r="AN15" s="82"/>
      <c r="AO15" s="82"/>
      <c r="AP15" s="82"/>
      <c r="AQ15" s="82"/>
      <c r="AR15" s="82" t="s">
        <v>142</v>
      </c>
      <c r="AS15" s="2"/>
      <c r="AT15" s="3">
        <v>1</v>
      </c>
    </row>
    <row r="19" spans="9:32" x14ac:dyDescent="0.25">
      <c r="I19" t="s">
        <v>143</v>
      </c>
      <c r="AF19" t="s">
        <v>143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workbookViewId="0">
      <selection activeCell="F36" sqref="F36"/>
    </sheetView>
  </sheetViews>
  <sheetFormatPr baseColWidth="10" defaultColWidth="9.140625" defaultRowHeight="15" x14ac:dyDescent="0.25"/>
  <cols>
    <col min="4" max="4" width="16.140625" customWidth="1"/>
    <col min="6" max="6" width="16.28515625" customWidth="1"/>
    <col min="7" max="7" width="32.42578125" customWidth="1"/>
    <col min="11" max="11" width="17" customWidth="1"/>
  </cols>
  <sheetData>
    <row r="1" spans="2:15" x14ac:dyDescent="0.25">
      <c r="H1" t="s">
        <v>164</v>
      </c>
    </row>
    <row r="2" spans="2:15" x14ac:dyDescent="0.25">
      <c r="B2" t="s">
        <v>169</v>
      </c>
      <c r="G2" t="s">
        <v>165</v>
      </c>
      <c r="H2" t="s">
        <v>16</v>
      </c>
      <c r="I2" t="s">
        <v>20</v>
      </c>
      <c r="J2" t="s">
        <v>19</v>
      </c>
      <c r="K2" t="s">
        <v>163</v>
      </c>
      <c r="N2" t="s">
        <v>16</v>
      </c>
      <c r="O2" t="s">
        <v>20</v>
      </c>
    </row>
    <row r="3" spans="2:15" x14ac:dyDescent="0.25">
      <c r="D3" s="94" t="s">
        <v>24</v>
      </c>
      <c r="E3" t="s">
        <v>164</v>
      </c>
      <c r="F3" t="s">
        <v>16</v>
      </c>
      <c r="G3" s="93" t="s">
        <v>47</v>
      </c>
      <c r="H3">
        <v>1</v>
      </c>
      <c r="N3">
        <v>1</v>
      </c>
    </row>
    <row r="4" spans="2:15" x14ac:dyDescent="0.25">
      <c r="F4" t="s">
        <v>20</v>
      </c>
      <c r="G4" s="93" t="s">
        <v>49</v>
      </c>
      <c r="I4">
        <v>1</v>
      </c>
      <c r="O4">
        <v>1</v>
      </c>
    </row>
    <row r="5" spans="2:15" x14ac:dyDescent="0.25">
      <c r="F5" t="s">
        <v>19</v>
      </c>
      <c r="G5" s="84" t="s">
        <v>48</v>
      </c>
      <c r="J5">
        <v>1</v>
      </c>
    </row>
    <row r="6" spans="2:15" x14ac:dyDescent="0.25">
      <c r="F6" t="s">
        <v>163</v>
      </c>
      <c r="G6" s="93" t="s">
        <v>52</v>
      </c>
      <c r="K6">
        <v>1</v>
      </c>
    </row>
    <row r="8" spans="2:15" x14ac:dyDescent="0.25">
      <c r="E8" t="s">
        <v>166</v>
      </c>
      <c r="F8" t="s">
        <v>16</v>
      </c>
    </row>
    <row r="9" spans="2:15" x14ac:dyDescent="0.25">
      <c r="F9" t="s">
        <v>20</v>
      </c>
      <c r="O9">
        <v>1</v>
      </c>
    </row>
    <row r="10" spans="2:15" x14ac:dyDescent="0.25">
      <c r="F10" t="s">
        <v>19</v>
      </c>
    </row>
    <row r="11" spans="2:15" x14ac:dyDescent="0.25">
      <c r="F11" t="s">
        <v>163</v>
      </c>
    </row>
    <row r="13" spans="2:15" x14ac:dyDescent="0.25">
      <c r="D13" s="94" t="s">
        <v>22</v>
      </c>
      <c r="E13" t="s">
        <v>164</v>
      </c>
      <c r="F13" t="s">
        <v>16</v>
      </c>
      <c r="G13" s="93" t="s">
        <v>47</v>
      </c>
      <c r="H13">
        <v>1</v>
      </c>
      <c r="N13">
        <v>2</v>
      </c>
      <c r="O13">
        <v>2</v>
      </c>
    </row>
    <row r="14" spans="2:15" x14ac:dyDescent="0.25">
      <c r="F14" t="s">
        <v>20</v>
      </c>
      <c r="G14" s="93" t="s">
        <v>49</v>
      </c>
      <c r="I14">
        <v>1</v>
      </c>
    </row>
    <row r="16" spans="2:15" x14ac:dyDescent="0.25">
      <c r="E16" t="s">
        <v>166</v>
      </c>
      <c r="F16" t="s">
        <v>16</v>
      </c>
    </row>
    <row r="17" spans="2:15" x14ac:dyDescent="0.25">
      <c r="F17" t="s">
        <v>20</v>
      </c>
      <c r="O17">
        <v>2</v>
      </c>
    </row>
    <row r="19" spans="2:15" x14ac:dyDescent="0.25">
      <c r="D19" s="94" t="s">
        <v>168</v>
      </c>
      <c r="E19" t="s">
        <v>164</v>
      </c>
      <c r="F19" t="s">
        <v>16</v>
      </c>
      <c r="G19" s="93" t="s">
        <v>47</v>
      </c>
      <c r="H19">
        <v>1</v>
      </c>
      <c r="N19">
        <v>3</v>
      </c>
    </row>
    <row r="20" spans="2:15" x14ac:dyDescent="0.25">
      <c r="F20" t="s">
        <v>20</v>
      </c>
      <c r="G20" s="93" t="s">
        <v>49</v>
      </c>
      <c r="I20">
        <v>1</v>
      </c>
      <c r="O20">
        <v>3</v>
      </c>
    </row>
    <row r="22" spans="2:15" x14ac:dyDescent="0.25">
      <c r="D22" t="s">
        <v>171</v>
      </c>
      <c r="E22" t="s">
        <v>164</v>
      </c>
      <c r="F22" t="s">
        <v>20</v>
      </c>
      <c r="G22" s="93" t="s">
        <v>47</v>
      </c>
      <c r="I22">
        <v>2</v>
      </c>
    </row>
    <row r="23" spans="2:15" x14ac:dyDescent="0.25">
      <c r="E23" t="s">
        <v>166</v>
      </c>
      <c r="F23" t="s">
        <v>20</v>
      </c>
      <c r="G23" s="93"/>
    </row>
    <row r="24" spans="2:15" x14ac:dyDescent="0.25">
      <c r="G24" s="93"/>
    </row>
    <row r="25" spans="2:15" x14ac:dyDescent="0.25">
      <c r="D25" t="s">
        <v>172</v>
      </c>
      <c r="E25" t="s">
        <v>164</v>
      </c>
      <c r="F25" t="s">
        <v>20</v>
      </c>
      <c r="G25" s="93" t="s">
        <v>47</v>
      </c>
      <c r="I25">
        <v>2</v>
      </c>
    </row>
    <row r="26" spans="2:15" x14ac:dyDescent="0.25">
      <c r="E26" t="s">
        <v>166</v>
      </c>
      <c r="F26" t="s">
        <v>20</v>
      </c>
      <c r="G26" s="93"/>
    </row>
    <row r="27" spans="2:15" x14ac:dyDescent="0.25">
      <c r="G27" s="93"/>
    </row>
    <row r="28" spans="2:15" x14ac:dyDescent="0.25">
      <c r="H28" s="94">
        <f>SUM(H3:H27)</f>
        <v>3</v>
      </c>
      <c r="I28" s="94">
        <f>SUM(I3:I27)</f>
        <v>7</v>
      </c>
      <c r="J28" s="94">
        <f>SUM(J3:J27)</f>
        <v>1</v>
      </c>
      <c r="K28" s="94">
        <f>SUM(K3:K27)</f>
        <v>1</v>
      </c>
    </row>
    <row r="29" spans="2:15" x14ac:dyDescent="0.25">
      <c r="B29" t="s">
        <v>170</v>
      </c>
    </row>
    <row r="30" spans="2:15" x14ac:dyDescent="0.25">
      <c r="D30" t="s">
        <v>167</v>
      </c>
      <c r="E30" t="s">
        <v>164</v>
      </c>
      <c r="F30" t="s">
        <v>24</v>
      </c>
    </row>
    <row r="31" spans="2:15" x14ac:dyDescent="0.25">
      <c r="E31" t="s">
        <v>166</v>
      </c>
      <c r="F31" t="s"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3"/>
  <sheetViews>
    <sheetView tabSelected="1" topLeftCell="A10" workbookViewId="0">
      <selection activeCell="D36" sqref="D36"/>
    </sheetView>
  </sheetViews>
  <sheetFormatPr baseColWidth="10" defaultColWidth="9.140625" defaultRowHeight="15" x14ac:dyDescent="0.25"/>
  <cols>
    <col min="4" max="4" width="24" customWidth="1"/>
  </cols>
  <sheetData>
    <row r="3" spans="2:14" x14ac:dyDescent="0.25">
      <c r="D3" t="s">
        <v>173</v>
      </c>
    </row>
    <row r="6" spans="2:14" x14ac:dyDescent="0.25">
      <c r="D6" t="s">
        <v>3</v>
      </c>
      <c r="E6" t="s">
        <v>166</v>
      </c>
    </row>
    <row r="7" spans="2:14" x14ac:dyDescent="0.25">
      <c r="D7" t="s">
        <v>174</v>
      </c>
      <c r="E7" t="s">
        <v>166</v>
      </c>
      <c r="H7" t="s">
        <v>178</v>
      </c>
      <c r="I7" t="s">
        <v>164</v>
      </c>
      <c r="J7" t="s">
        <v>188</v>
      </c>
    </row>
    <row r="8" spans="2:14" x14ac:dyDescent="0.25">
      <c r="D8" t="s">
        <v>175</v>
      </c>
      <c r="E8" t="s">
        <v>166</v>
      </c>
    </row>
    <row r="10" spans="2:14" x14ac:dyDescent="0.25">
      <c r="D10" t="s">
        <v>176</v>
      </c>
      <c r="E10" t="s">
        <v>166</v>
      </c>
      <c r="H10" t="s">
        <v>179</v>
      </c>
      <c r="I10" t="s">
        <v>164</v>
      </c>
    </row>
    <row r="11" spans="2:14" x14ac:dyDescent="0.25">
      <c r="D11" t="s">
        <v>177</v>
      </c>
      <c r="E11" t="s">
        <v>166</v>
      </c>
      <c r="H11" t="s">
        <v>180</v>
      </c>
      <c r="I11" t="s">
        <v>164</v>
      </c>
    </row>
    <row r="15" spans="2:14" x14ac:dyDescent="0.25">
      <c r="B15" t="s">
        <v>181</v>
      </c>
    </row>
    <row r="16" spans="2:14" x14ac:dyDescent="0.25">
      <c r="D16" t="s">
        <v>182</v>
      </c>
      <c r="I16" t="s">
        <v>3</v>
      </c>
      <c r="J16" t="s">
        <v>164</v>
      </c>
      <c r="L16" t="s">
        <v>193</v>
      </c>
      <c r="N16" t="s">
        <v>194</v>
      </c>
    </row>
    <row r="17" spans="2:14" x14ac:dyDescent="0.25">
      <c r="D17" t="s">
        <v>183</v>
      </c>
      <c r="I17" t="s">
        <v>3</v>
      </c>
      <c r="J17" t="s">
        <v>164</v>
      </c>
      <c r="L17" t="s">
        <v>3</v>
      </c>
    </row>
    <row r="18" spans="2:14" x14ac:dyDescent="0.25">
      <c r="D18" t="s">
        <v>184</v>
      </c>
      <c r="I18" t="s">
        <v>3</v>
      </c>
      <c r="J18" t="s">
        <v>164</v>
      </c>
      <c r="L18" t="s">
        <v>5</v>
      </c>
    </row>
    <row r="19" spans="2:14" x14ac:dyDescent="0.25">
      <c r="D19" t="s">
        <v>192</v>
      </c>
      <c r="I19" t="s">
        <v>3</v>
      </c>
      <c r="J19" t="s">
        <v>164</v>
      </c>
      <c r="L19" t="s">
        <v>8</v>
      </c>
    </row>
    <row r="20" spans="2:14" x14ac:dyDescent="0.25">
      <c r="D20" t="s">
        <v>185</v>
      </c>
      <c r="E20" s="95" t="s">
        <v>191</v>
      </c>
      <c r="I20" t="s">
        <v>187</v>
      </c>
      <c r="J20" t="s">
        <v>166</v>
      </c>
      <c r="L20" t="s">
        <v>7</v>
      </c>
    </row>
    <row r="21" spans="2:14" x14ac:dyDescent="0.25">
      <c r="D21" t="s">
        <v>186</v>
      </c>
      <c r="G21" t="s">
        <v>189</v>
      </c>
      <c r="I21" t="s">
        <v>174</v>
      </c>
      <c r="J21" t="s">
        <v>164</v>
      </c>
      <c r="L21" t="s">
        <v>176</v>
      </c>
    </row>
    <row r="23" spans="2:14" x14ac:dyDescent="0.25">
      <c r="I23" t="s">
        <v>3</v>
      </c>
      <c r="J23" t="s">
        <v>164</v>
      </c>
      <c r="L23" t="s">
        <v>193</v>
      </c>
      <c r="N23" t="s">
        <v>195</v>
      </c>
    </row>
    <row r="24" spans="2:14" x14ac:dyDescent="0.25">
      <c r="I24" t="s">
        <v>3</v>
      </c>
      <c r="J24" t="s">
        <v>164</v>
      </c>
      <c r="L24" t="s">
        <v>3</v>
      </c>
    </row>
    <row r="25" spans="2:14" x14ac:dyDescent="0.25">
      <c r="I25" t="s">
        <v>3</v>
      </c>
      <c r="J25" t="s">
        <v>164</v>
      </c>
      <c r="L25" t="s">
        <v>5</v>
      </c>
    </row>
    <row r="26" spans="2:14" x14ac:dyDescent="0.25">
      <c r="I26" t="s">
        <v>3</v>
      </c>
      <c r="J26" t="s">
        <v>164</v>
      </c>
      <c r="L26" t="s">
        <v>8</v>
      </c>
    </row>
    <row r="27" spans="2:14" x14ac:dyDescent="0.25">
      <c r="I27" t="s">
        <v>187</v>
      </c>
      <c r="J27" t="s">
        <v>166</v>
      </c>
      <c r="L27" t="s">
        <v>7</v>
      </c>
    </row>
    <row r="28" spans="2:14" x14ac:dyDescent="0.25">
      <c r="G28" t="s">
        <v>190</v>
      </c>
      <c r="I28" t="s">
        <v>174</v>
      </c>
      <c r="J28" t="s">
        <v>164</v>
      </c>
      <c r="L28" t="s">
        <v>176</v>
      </c>
    </row>
    <row r="31" spans="2:14" x14ac:dyDescent="0.25">
      <c r="B31" t="s">
        <v>196</v>
      </c>
      <c r="D31" t="s">
        <v>193</v>
      </c>
      <c r="G31" t="s">
        <v>197</v>
      </c>
    </row>
    <row r="32" spans="2:14" x14ac:dyDescent="0.25">
      <c r="D32" t="s">
        <v>3</v>
      </c>
      <c r="G32" t="s">
        <v>198</v>
      </c>
    </row>
    <row r="33" spans="4:7" x14ac:dyDescent="0.25">
      <c r="D33" t="s">
        <v>5</v>
      </c>
      <c r="G33" t="s">
        <v>199</v>
      </c>
    </row>
    <row r="34" spans="4:7" x14ac:dyDescent="0.25">
      <c r="D34" t="s">
        <v>8</v>
      </c>
    </row>
    <row r="35" spans="4:7" x14ac:dyDescent="0.25">
      <c r="D35" t="s">
        <v>7</v>
      </c>
    </row>
    <row r="36" spans="4:7" x14ac:dyDescent="0.25">
      <c r="D36" t="s">
        <v>176</v>
      </c>
    </row>
    <row r="38" spans="4:7" x14ac:dyDescent="0.25">
      <c r="D38" t="s">
        <v>193</v>
      </c>
    </row>
    <row r="39" spans="4:7" x14ac:dyDescent="0.25">
      <c r="D39" t="s">
        <v>3</v>
      </c>
    </row>
    <row r="40" spans="4:7" x14ac:dyDescent="0.25">
      <c r="D40" t="s">
        <v>5</v>
      </c>
    </row>
    <row r="41" spans="4:7" x14ac:dyDescent="0.25">
      <c r="D41" t="s">
        <v>8</v>
      </c>
    </row>
    <row r="42" spans="4:7" x14ac:dyDescent="0.25">
      <c r="D42" t="s">
        <v>7</v>
      </c>
    </row>
    <row r="43" spans="4:7" x14ac:dyDescent="0.25">
      <c r="D43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common</vt:lpstr>
      <vt:lpstr>sd card</vt:lpstr>
      <vt:lpstr>Tabelle3</vt:lpstr>
      <vt:lpstr>NEWBUS</vt:lpstr>
      <vt:lpstr>NEWBUS_PORTS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marten</cp:lastModifiedBy>
  <cp:lastPrinted>2013-02-02T16:33:01Z</cp:lastPrinted>
  <dcterms:created xsi:type="dcterms:W3CDTF">2012-12-16T18:41:18Z</dcterms:created>
  <dcterms:modified xsi:type="dcterms:W3CDTF">2013-12-22T20:54:27Z</dcterms:modified>
</cp:coreProperties>
</file>